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Compromisos 2017" sheetId="1" r:id="rId1"/>
    <sheet name="Pagos 2017" sheetId="2" r:id="rId2"/>
  </sheets>
  <calcPr calcId="145621"/>
</workbook>
</file>

<file path=xl/calcChain.xml><?xml version="1.0" encoding="utf-8"?>
<calcChain xmlns="http://schemas.openxmlformats.org/spreadsheetml/2006/main">
  <c r="D61" i="1" l="1"/>
  <c r="D58" i="1"/>
  <c r="D57" i="1"/>
  <c r="D48" i="1"/>
  <c r="D42" i="1" s="1"/>
  <c r="D43" i="1"/>
  <c r="D38" i="1"/>
  <c r="L61" i="2" l="1"/>
  <c r="L58" i="2"/>
  <c r="L57" i="2" s="1"/>
  <c r="L13" i="2" s="1"/>
  <c r="L12" i="2" s="1"/>
  <c r="L48" i="2"/>
  <c r="L43" i="2"/>
  <c r="L42" i="2"/>
  <c r="L14" i="2" s="1"/>
  <c r="L38" i="2"/>
  <c r="L15" i="2"/>
  <c r="L61" i="1"/>
  <c r="L57" i="1" s="1"/>
  <c r="L13" i="1" s="1"/>
  <c r="L12" i="1" s="1"/>
  <c r="L58" i="1"/>
  <c r="L48" i="1"/>
  <c r="L43" i="1"/>
  <c r="L42" i="1" s="1"/>
  <c r="L14" i="1" s="1"/>
  <c r="L38" i="1"/>
  <c r="L15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0" i="1"/>
  <c r="E59" i="1"/>
  <c r="E56" i="1"/>
  <c r="E55" i="1"/>
  <c r="E54" i="1"/>
  <c r="E53" i="1"/>
  <c r="E52" i="1"/>
  <c r="E51" i="1"/>
  <c r="E50" i="1"/>
  <c r="E49" i="1"/>
  <c r="E47" i="1"/>
  <c r="E46" i="1"/>
  <c r="E45" i="1"/>
  <c r="E44" i="1"/>
  <c r="E41" i="1"/>
  <c r="E40" i="1"/>
  <c r="E39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0" i="2"/>
  <c r="E59" i="2"/>
  <c r="E58" i="2" s="1"/>
  <c r="E56" i="2"/>
  <c r="E55" i="2"/>
  <c r="E54" i="2"/>
  <c r="E53" i="2"/>
  <c r="E52" i="2"/>
  <c r="E51" i="2"/>
  <c r="E50" i="2"/>
  <c r="E49" i="2"/>
  <c r="E47" i="2"/>
  <c r="E46" i="2"/>
  <c r="E45" i="2"/>
  <c r="E44" i="2"/>
  <c r="E41" i="2"/>
  <c r="E40" i="2"/>
  <c r="E39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D61" i="2"/>
  <c r="D58" i="2"/>
  <c r="D57" i="2"/>
  <c r="D48" i="2"/>
  <c r="D43" i="2"/>
  <c r="D42" i="2" s="1"/>
  <c r="D38" i="2"/>
  <c r="D15" i="2"/>
  <c r="C15" i="2"/>
  <c r="Q12" i="1"/>
  <c r="P12" i="1"/>
  <c r="O12" i="1"/>
  <c r="N12" i="1"/>
  <c r="M12" i="1"/>
  <c r="K12" i="1"/>
  <c r="J12" i="1"/>
  <c r="I12" i="1"/>
  <c r="H12" i="1"/>
  <c r="G12" i="1"/>
  <c r="F12" i="1"/>
  <c r="D15" i="1"/>
  <c r="D14" i="1" s="1"/>
  <c r="C15" i="1"/>
  <c r="E61" i="2" l="1"/>
  <c r="E58" i="1"/>
  <c r="E38" i="1"/>
  <c r="E61" i="1"/>
  <c r="E57" i="1" s="1"/>
  <c r="E48" i="2"/>
  <c r="E38" i="2"/>
  <c r="E43" i="2"/>
  <c r="E42" i="2" s="1"/>
  <c r="E15" i="1"/>
  <c r="E48" i="1"/>
  <c r="E43" i="1"/>
  <c r="E57" i="2"/>
  <c r="E15" i="2"/>
  <c r="C14" i="2"/>
  <c r="C13" i="2" s="1"/>
  <c r="C12" i="2" s="1"/>
  <c r="D14" i="2"/>
  <c r="D13" i="2" s="1"/>
  <c r="D12" i="2" s="1"/>
  <c r="C14" i="1"/>
  <c r="C13" i="1" s="1"/>
  <c r="C12" i="1" s="1"/>
  <c r="D13" i="1"/>
  <c r="D12" i="1" s="1"/>
  <c r="F15" i="2"/>
  <c r="G15" i="2"/>
  <c r="H15" i="2"/>
  <c r="I15" i="2"/>
  <c r="J15" i="2"/>
  <c r="K15" i="2"/>
  <c r="M15" i="2"/>
  <c r="N15" i="2"/>
  <c r="O15" i="2"/>
  <c r="P15" i="2"/>
  <c r="Q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F38" i="2"/>
  <c r="G38" i="2"/>
  <c r="H38" i="2"/>
  <c r="I38" i="2"/>
  <c r="J38" i="2"/>
  <c r="K38" i="2"/>
  <c r="M38" i="2"/>
  <c r="N38" i="2"/>
  <c r="O38" i="2"/>
  <c r="P38" i="2"/>
  <c r="Q38" i="2"/>
  <c r="R39" i="2"/>
  <c r="R40" i="2"/>
  <c r="R41" i="2"/>
  <c r="F43" i="2"/>
  <c r="G43" i="2"/>
  <c r="H43" i="2"/>
  <c r="I43" i="2"/>
  <c r="J43" i="2"/>
  <c r="K43" i="2"/>
  <c r="M43" i="2"/>
  <c r="N43" i="2"/>
  <c r="O43" i="2"/>
  <c r="P43" i="2"/>
  <c r="Q43" i="2"/>
  <c r="R44" i="2"/>
  <c r="R45" i="2"/>
  <c r="R46" i="2"/>
  <c r="R47" i="2"/>
  <c r="F48" i="2"/>
  <c r="G48" i="2"/>
  <c r="H48" i="2"/>
  <c r="I48" i="2"/>
  <c r="J48" i="2"/>
  <c r="K48" i="2"/>
  <c r="M48" i="2"/>
  <c r="N48" i="2"/>
  <c r="O48" i="2"/>
  <c r="P48" i="2"/>
  <c r="Q48" i="2"/>
  <c r="R49" i="2"/>
  <c r="R50" i="2"/>
  <c r="R51" i="2"/>
  <c r="R52" i="2"/>
  <c r="R53" i="2"/>
  <c r="R54" i="2"/>
  <c r="R55" i="2"/>
  <c r="R56" i="2"/>
  <c r="F58" i="2"/>
  <c r="G58" i="2"/>
  <c r="H58" i="2"/>
  <c r="I58" i="2"/>
  <c r="J58" i="2"/>
  <c r="K58" i="2"/>
  <c r="M58" i="2"/>
  <c r="N58" i="2"/>
  <c r="O58" i="2"/>
  <c r="P58" i="2"/>
  <c r="Q58" i="2"/>
  <c r="R59" i="2"/>
  <c r="R60" i="2"/>
  <c r="F61" i="2"/>
  <c r="G61" i="2"/>
  <c r="H61" i="2"/>
  <c r="I61" i="2"/>
  <c r="J61" i="2"/>
  <c r="K61" i="2"/>
  <c r="M61" i="2"/>
  <c r="N61" i="2"/>
  <c r="O61" i="2"/>
  <c r="P61" i="2"/>
  <c r="Q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F15" i="1"/>
  <c r="G15" i="1"/>
  <c r="H15" i="1"/>
  <c r="I15" i="1"/>
  <c r="J15" i="1"/>
  <c r="K15" i="1"/>
  <c r="M15" i="1"/>
  <c r="N15" i="1"/>
  <c r="O15" i="1"/>
  <c r="P15" i="1"/>
  <c r="Q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F38" i="1"/>
  <c r="G38" i="1"/>
  <c r="H38" i="1"/>
  <c r="I38" i="1"/>
  <c r="J38" i="1"/>
  <c r="K38" i="1"/>
  <c r="M38" i="1"/>
  <c r="N38" i="1"/>
  <c r="O38" i="1"/>
  <c r="P38" i="1"/>
  <c r="Q38" i="1"/>
  <c r="R39" i="1"/>
  <c r="R40" i="1"/>
  <c r="R41" i="1"/>
  <c r="F43" i="1"/>
  <c r="G43" i="1"/>
  <c r="H43" i="1"/>
  <c r="I43" i="1"/>
  <c r="J43" i="1"/>
  <c r="K43" i="1"/>
  <c r="M43" i="1"/>
  <c r="N43" i="1"/>
  <c r="O43" i="1"/>
  <c r="P43" i="1"/>
  <c r="Q43" i="1"/>
  <c r="R44" i="1"/>
  <c r="R45" i="1"/>
  <c r="R46" i="1"/>
  <c r="R47" i="1"/>
  <c r="F48" i="1"/>
  <c r="G48" i="1"/>
  <c r="H48" i="1"/>
  <c r="I48" i="1"/>
  <c r="I42" i="1" s="1"/>
  <c r="J48" i="1"/>
  <c r="K48" i="1"/>
  <c r="M48" i="1"/>
  <c r="M42" i="1" s="1"/>
  <c r="N48" i="1"/>
  <c r="O48" i="1"/>
  <c r="P48" i="1"/>
  <c r="Q48" i="1"/>
  <c r="Q42" i="1" s="1"/>
  <c r="R49" i="1"/>
  <c r="R50" i="1"/>
  <c r="R51" i="1"/>
  <c r="R52" i="1"/>
  <c r="R53" i="1"/>
  <c r="R54" i="1"/>
  <c r="R55" i="1"/>
  <c r="R56" i="1"/>
  <c r="F58" i="1"/>
  <c r="G58" i="1"/>
  <c r="G57" i="1" s="1"/>
  <c r="H58" i="1"/>
  <c r="I58" i="1"/>
  <c r="J58" i="1"/>
  <c r="K58" i="1"/>
  <c r="K57" i="1" s="1"/>
  <c r="M58" i="1"/>
  <c r="N58" i="1"/>
  <c r="O58" i="1"/>
  <c r="O57" i="1" s="1"/>
  <c r="P58" i="1"/>
  <c r="Q58" i="1"/>
  <c r="R59" i="1"/>
  <c r="R60" i="1"/>
  <c r="F61" i="1"/>
  <c r="G61" i="1"/>
  <c r="H61" i="1"/>
  <c r="H57" i="1" s="1"/>
  <c r="I61" i="1"/>
  <c r="J61" i="1"/>
  <c r="K61" i="1"/>
  <c r="M61" i="1"/>
  <c r="N61" i="1"/>
  <c r="O61" i="1"/>
  <c r="P61" i="1"/>
  <c r="P57" i="1" s="1"/>
  <c r="Q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E42" i="1" l="1"/>
  <c r="E14" i="1" s="1"/>
  <c r="E14" i="2"/>
  <c r="E13" i="2" s="1"/>
  <c r="E12" i="2" s="1"/>
  <c r="E13" i="1"/>
  <c r="E12" i="1" s="1"/>
  <c r="Q42" i="2"/>
  <c r="Q14" i="2" s="1"/>
  <c r="M42" i="2"/>
  <c r="M14" i="2" s="1"/>
  <c r="N57" i="2"/>
  <c r="J57" i="2"/>
  <c r="P57" i="2"/>
  <c r="H57" i="2"/>
  <c r="O57" i="2"/>
  <c r="G57" i="2"/>
  <c r="Q14" i="1"/>
  <c r="M14" i="1"/>
  <c r="M13" i="1" s="1"/>
  <c r="I14" i="1"/>
  <c r="G42" i="1"/>
  <c r="G14" i="1" s="1"/>
  <c r="G13" i="1" s="1"/>
  <c r="O42" i="1"/>
  <c r="K42" i="1"/>
  <c r="K14" i="1" s="1"/>
  <c r="K13" i="1" s="1"/>
  <c r="N57" i="1"/>
  <c r="J57" i="1"/>
  <c r="F57" i="1"/>
  <c r="R58" i="1"/>
  <c r="R48" i="1"/>
  <c r="N42" i="1"/>
  <c r="N14" i="1" s="1"/>
  <c r="J42" i="1"/>
  <c r="F42" i="1"/>
  <c r="F14" i="1" s="1"/>
  <c r="F13" i="1" s="1"/>
  <c r="N42" i="2"/>
  <c r="N14" i="2" s="1"/>
  <c r="F42" i="2"/>
  <c r="F14" i="2" s="1"/>
  <c r="R61" i="1"/>
  <c r="Q57" i="1"/>
  <c r="Q13" i="1" s="1"/>
  <c r="M57" i="1"/>
  <c r="I57" i="1"/>
  <c r="I13" i="1" s="1"/>
  <c r="R43" i="1"/>
  <c r="R42" i="1" s="1"/>
  <c r="O14" i="1"/>
  <c r="O13" i="1" s="1"/>
  <c r="R15" i="1"/>
  <c r="Q57" i="2"/>
  <c r="M57" i="2"/>
  <c r="P42" i="1"/>
  <c r="H42" i="1"/>
  <c r="H14" i="1" s="1"/>
  <c r="H13" i="1" s="1"/>
  <c r="R38" i="1"/>
  <c r="P42" i="2"/>
  <c r="H42" i="2"/>
  <c r="O42" i="2"/>
  <c r="O14" i="2" s="1"/>
  <c r="G42" i="2"/>
  <c r="G14" i="2" s="1"/>
  <c r="F57" i="2"/>
  <c r="F13" i="2" s="1"/>
  <c r="F12" i="2" s="1"/>
  <c r="K57" i="2"/>
  <c r="K13" i="2" s="1"/>
  <c r="K12" i="2" s="1"/>
  <c r="K42" i="2"/>
  <c r="K14" i="2" s="1"/>
  <c r="R38" i="2"/>
  <c r="J42" i="2"/>
  <c r="I57" i="2"/>
  <c r="I13" i="2" s="1"/>
  <c r="I12" i="2" s="1"/>
  <c r="R61" i="2"/>
  <c r="R58" i="2"/>
  <c r="R48" i="2"/>
  <c r="R43" i="2"/>
  <c r="I42" i="2"/>
  <c r="I14" i="2" s="1"/>
  <c r="R15" i="2"/>
  <c r="P14" i="2"/>
  <c r="H14" i="2"/>
  <c r="J14" i="2"/>
  <c r="J14" i="1"/>
  <c r="J13" i="1" s="1"/>
  <c r="P14" i="1"/>
  <c r="P13" i="1" s="1"/>
  <c r="O13" i="2" l="1"/>
  <c r="O12" i="2" s="1"/>
  <c r="N13" i="2"/>
  <c r="N12" i="2" s="1"/>
  <c r="H13" i="2"/>
  <c r="H12" i="2" s="1"/>
  <c r="M13" i="2"/>
  <c r="M12" i="2" s="1"/>
  <c r="P13" i="2"/>
  <c r="P12" i="2" s="1"/>
  <c r="Q13" i="2"/>
  <c r="Q12" i="2" s="1"/>
  <c r="G13" i="2"/>
  <c r="G12" i="2" s="1"/>
  <c r="J13" i="2"/>
  <c r="J12" i="2" s="1"/>
  <c r="N13" i="1"/>
  <c r="R14" i="1"/>
  <c r="R42" i="2"/>
  <c r="R14" i="2" s="1"/>
  <c r="R57" i="1"/>
  <c r="R57" i="2"/>
  <c r="R13" i="2" s="1"/>
  <c r="R12" i="2" s="1"/>
  <c r="R13" i="1" l="1"/>
  <c r="R12" i="1" s="1"/>
</calcChain>
</file>

<file path=xl/sharedStrings.xml><?xml version="1.0" encoding="utf-8"?>
<sst xmlns="http://schemas.openxmlformats.org/spreadsheetml/2006/main" count="168" uniqueCount="84">
  <si>
    <t>Gastos Financieros</t>
  </si>
  <si>
    <t>Multas y Sanciones</t>
  </si>
  <si>
    <t>Contribución sobre Transacciones Financieras</t>
  </si>
  <si>
    <t>Imprevistos</t>
  </si>
  <si>
    <t>Sentencias Judiciales y Conciliaciones</t>
  </si>
  <si>
    <t>Seguros</t>
  </si>
  <si>
    <t>Comunicaciones y Transporte</t>
  </si>
  <si>
    <t>Fotocopias</t>
  </si>
  <si>
    <t>Impresos, Publicaciones, Suscripciones</t>
  </si>
  <si>
    <t>Gastos de Viaje</t>
  </si>
  <si>
    <t>Viáticos</t>
  </si>
  <si>
    <t>Arrendamientos</t>
  </si>
  <si>
    <t>Servicios Públicos</t>
  </si>
  <si>
    <t>Mantenimiento</t>
  </si>
  <si>
    <t>Adquisición de Servicios</t>
  </si>
  <si>
    <t>Materiales y Suministros</t>
  </si>
  <si>
    <t>Compra de Equipo</t>
  </si>
  <si>
    <t>Adquisición de Bienes</t>
  </si>
  <si>
    <t>GASTOS GENERALES</t>
  </si>
  <si>
    <t>Ministerio de Educación</t>
  </si>
  <si>
    <t>ESAP</t>
  </si>
  <si>
    <t>SENA</t>
  </si>
  <si>
    <t>I.C.B.F.</t>
  </si>
  <si>
    <t>Aportes Riesgos Profesionales</t>
  </si>
  <si>
    <t>Empresa Promotora de Salud</t>
  </si>
  <si>
    <t>Fondo de Pensiones</t>
  </si>
  <si>
    <t>Fondo de Cesantías</t>
  </si>
  <si>
    <t>SECTOR PÚBLICO</t>
  </si>
  <si>
    <t>Caja Compensación Familiar</t>
  </si>
  <si>
    <t>Fondo de Pensión</t>
  </si>
  <si>
    <t>Fondo Cesantías</t>
  </si>
  <si>
    <t>SECTOR PRIVADO</t>
  </si>
  <si>
    <t>CONTRIBUCIONES NÓMINA</t>
  </si>
  <si>
    <t>Honorarios</t>
  </si>
  <si>
    <t>Personal Supernumerario</t>
  </si>
  <si>
    <t xml:space="preserve"> Remuneración Servicios Técnicos</t>
  </si>
  <si>
    <t>SERVICIOS PERSONALES INDIRECTOS</t>
  </si>
  <si>
    <t>Bonificación Especial de Recreación</t>
  </si>
  <si>
    <t>Pensiones de Jubilación</t>
  </si>
  <si>
    <t>Otros Servicios Personales</t>
  </si>
  <si>
    <t>Gastos Médicos y Drogas</t>
  </si>
  <si>
    <t>Gastos Deportivos y Recreación</t>
  </si>
  <si>
    <t>Bienestar Social</t>
  </si>
  <si>
    <t>Capacitación</t>
  </si>
  <si>
    <t>Incapacidades</t>
  </si>
  <si>
    <t>Cesantías  e Intereses de Cesantías</t>
  </si>
  <si>
    <t xml:space="preserve"> Indemnizaciones</t>
  </si>
  <si>
    <t xml:space="preserve"> Auxilio de Transporte</t>
  </si>
  <si>
    <t xml:space="preserve"> Subsidio de Alimentación</t>
  </si>
  <si>
    <t xml:space="preserve"> Bonificación Servicio Prestados</t>
  </si>
  <si>
    <t xml:space="preserve"> Vacaciones</t>
  </si>
  <si>
    <t xml:space="preserve"> Prima de Antigüedad</t>
  </si>
  <si>
    <t xml:space="preserve"> Prima de Navidad</t>
  </si>
  <si>
    <t xml:space="preserve"> Prima de Vacaciones</t>
  </si>
  <si>
    <t xml:space="preserve"> Prima de Servicios</t>
  </si>
  <si>
    <t xml:space="preserve"> Prima Técnica</t>
  </si>
  <si>
    <t xml:space="preserve"> Gastos de Representación</t>
  </si>
  <si>
    <t xml:space="preserve"> Horas Extras y Días Festivos</t>
  </si>
  <si>
    <t xml:space="preserve"> Sueldo de Personal de Nómina</t>
  </si>
  <si>
    <t xml:space="preserve"> SERVICIOS PERSONALES</t>
  </si>
  <si>
    <t>GASTOS DE PERSONAL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</si>
  <si>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</si>
  <si>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</si>
  <si>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</si>
  <si>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</si>
  <si>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</si>
  <si>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</si>
  <si>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</si>
  <si>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</si>
  <si>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</si>
  <si>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</si>
  <si>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</si>
  <si>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</si>
  <si>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</si>
  <si>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CONCEPTO</t>
  </si>
  <si>
    <t>CÓDIGO</t>
  </si>
  <si>
    <t>(Pesos Corrientes)</t>
  </si>
  <si>
    <t>EJECUCIÓN PRESUPUESTAL - COMPROMISOS</t>
  </si>
  <si>
    <t>EJECUCIÓN PRESUPUESTAL - PAGOS</t>
  </si>
  <si>
    <t>Presupuesto Inicial</t>
  </si>
  <si>
    <t>Modificaciones</t>
  </si>
  <si>
    <t>Presupuesto Definitivo</t>
  </si>
  <si>
    <t>GASTOS TOTALES</t>
  </si>
  <si>
    <t>GASTOS DE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</si>
</sst>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8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raloriasai.gov.co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raloriasai.gov.c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57151</xdr:rowOff>
    </xdr:from>
    <xdr:ext cx="1368425" cy="876300"/>
    <xdr:pic>
      <xdr:nvPicPr>
        <xdr:cNvPr id="2" name="Imagen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368425" cy="8763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57151</xdr:rowOff>
    </xdr:from>
    <xdr:ext cx="1368425" cy="876300"/>
    <xdr:pic>
      <xdr:nvPicPr>
        <xdr:cNvPr id="2" name="Imagen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368425" cy="8763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topLeftCell="A13" workbookViewId="0">
      <selection activeCell="D42" sqref="D42"/>
    </sheetView>
  </sheetViews>
  <sheetFormatPr baseColWidth="10" defaultRowHeight="15" x14ac:dyDescent="0.25"/>
  <cols>
    <col min="1" max="1" width="11.42578125" style="1"/>
    <col min="2" max="2" width="39.140625" style="1" bestFit="1" customWidth="1"/>
    <col min="3" max="5" width="14.28515625" style="1" customWidth="1"/>
    <col min="6" max="6" width="17.5703125" style="1" customWidth="1"/>
    <col min="7" max="7" width="16.140625" style="1" customWidth="1"/>
    <col min="8" max="8" width="14.140625" style="1" customWidth="1"/>
    <col min="9" max="10" width="14" style="1" customWidth="1"/>
    <col min="11" max="17" width="14.28515625" style="1" customWidth="1"/>
    <col min="18" max="18" width="14.7109375" style="1" customWidth="1"/>
    <col min="19" max="16384" width="11.42578125" style="1"/>
  </cols>
  <sheetData>
    <row r="1" spans="1:20" s="14" customFormat="1" x14ac:dyDescent="0.25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4" customFormat="1" x14ac:dyDescent="0.25">
      <c r="A2" s="1"/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x14ac:dyDescent="0.25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4" customFormat="1" x14ac:dyDescent="0.25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4" customFormat="1" x14ac:dyDescent="0.25">
      <c r="A5" s="1"/>
      <c r="B5" s="1"/>
      <c r="C5" s="1"/>
      <c r="D5" s="1"/>
      <c r="E5" s="1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4" customFormat="1" x14ac:dyDescent="0.25">
      <c r="A6" s="1"/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14" customFormat="1" x14ac:dyDescent="0.25">
      <c r="A7" s="16" t="s">
        <v>77</v>
      </c>
      <c r="B7" s="1"/>
      <c r="C7" s="1"/>
      <c r="D7" s="1"/>
      <c r="E7" s="1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14" customFormat="1" x14ac:dyDescent="0.25">
      <c r="A8" s="16">
        <v>2017</v>
      </c>
      <c r="B8" s="1"/>
      <c r="C8" s="1"/>
      <c r="D8" s="1"/>
      <c r="E8" s="1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14" customFormat="1" x14ac:dyDescent="0.25">
      <c r="A9" s="16" t="s">
        <v>76</v>
      </c>
      <c r="B9" s="1"/>
      <c r="C9" s="1"/>
      <c r="D9" s="1"/>
      <c r="E9" s="1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1" spans="1:20" ht="25.5" x14ac:dyDescent="0.25">
      <c r="A11" s="13" t="s">
        <v>75</v>
      </c>
      <c r="B11" s="13" t="s">
        <v>74</v>
      </c>
      <c r="C11" s="17" t="s">
        <v>79</v>
      </c>
      <c r="D11" s="17" t="s">
        <v>80</v>
      </c>
      <c r="E11" s="17" t="s">
        <v>81</v>
      </c>
      <c r="F11" s="13" t="s">
        <v>73</v>
      </c>
      <c r="G11" s="13" t="s">
        <v>72</v>
      </c>
      <c r="H11" s="13" t="s">
        <v>71</v>
      </c>
      <c r="I11" s="13" t="s">
        <v>70</v>
      </c>
      <c r="J11" s="13" t="s">
        <v>69</v>
      </c>
      <c r="K11" s="13" t="s">
        <v>68</v>
      </c>
      <c r="L11" s="13" t="s">
        <v>67</v>
      </c>
      <c r="M11" s="13" t="s">
        <v>66</v>
      </c>
      <c r="N11" s="13" t="s">
        <v>65</v>
      </c>
      <c r="O11" s="13" t="s">
        <v>64</v>
      </c>
      <c r="P11" s="13" t="s">
        <v>63</v>
      </c>
      <c r="Q11" s="13" t="s">
        <v>62</v>
      </c>
      <c r="R11" s="13" t="s">
        <v>61</v>
      </c>
    </row>
    <row r="12" spans="1:20" x14ac:dyDescent="0.25">
      <c r="A12" s="11"/>
      <c r="B12" s="10" t="s">
        <v>82</v>
      </c>
      <c r="C12" s="12">
        <f>C13</f>
        <v>4193980879</v>
      </c>
      <c r="D12" s="12">
        <f t="shared" ref="D12:R12" si="0">D13</f>
        <v>0</v>
      </c>
      <c r="E12" s="12">
        <f t="shared" si="0"/>
        <v>4193980879</v>
      </c>
      <c r="F12" s="12">
        <f t="shared" si="0"/>
        <v>114975250</v>
      </c>
      <c r="G12" s="12">
        <f t="shared" si="0"/>
        <v>346798850</v>
      </c>
      <c r="H12" s="12">
        <f t="shared" si="0"/>
        <v>201413076</v>
      </c>
      <c r="I12" s="12">
        <f t="shared" si="0"/>
        <v>216443443</v>
      </c>
      <c r="J12" s="12">
        <f t="shared" si="0"/>
        <v>276752721</v>
      </c>
      <c r="K12" s="12">
        <f t="shared" si="0"/>
        <v>432893592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1589276932</v>
      </c>
    </row>
    <row r="13" spans="1:20" x14ac:dyDescent="0.25">
      <c r="A13" s="11">
        <v>1</v>
      </c>
      <c r="B13" s="10" t="s">
        <v>83</v>
      </c>
      <c r="C13" s="12">
        <f t="shared" ref="C13:R13" si="1">C57+C14</f>
        <v>4193980879</v>
      </c>
      <c r="D13" s="12">
        <f t="shared" si="1"/>
        <v>0</v>
      </c>
      <c r="E13" s="12">
        <f t="shared" si="1"/>
        <v>4193980879</v>
      </c>
      <c r="F13" s="12">
        <f t="shared" si="1"/>
        <v>114975250</v>
      </c>
      <c r="G13" s="12">
        <f t="shared" si="1"/>
        <v>346798850</v>
      </c>
      <c r="H13" s="12">
        <f t="shared" si="1"/>
        <v>201413076</v>
      </c>
      <c r="I13" s="12">
        <f t="shared" si="1"/>
        <v>216443443</v>
      </c>
      <c r="J13" s="12">
        <f t="shared" si="1"/>
        <v>276752721</v>
      </c>
      <c r="K13" s="12">
        <f t="shared" si="1"/>
        <v>432893592</v>
      </c>
      <c r="L13" s="12">
        <f t="shared" si="1"/>
        <v>0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12">
        <f t="shared" si="1"/>
        <v>0</v>
      </c>
      <c r="Q13" s="12">
        <f t="shared" si="1"/>
        <v>0</v>
      </c>
      <c r="R13" s="12">
        <f t="shared" si="1"/>
        <v>1589276932</v>
      </c>
    </row>
    <row r="14" spans="1:20" x14ac:dyDescent="0.25">
      <c r="A14" s="11">
        <v>11</v>
      </c>
      <c r="B14" s="10" t="s">
        <v>60</v>
      </c>
      <c r="C14" s="12">
        <f t="shared" ref="C14:E14" si="2">C15+C38+C42</f>
        <v>3203419138</v>
      </c>
      <c r="D14" s="12">
        <f t="shared" si="2"/>
        <v>85000000</v>
      </c>
      <c r="E14" s="12">
        <f t="shared" si="2"/>
        <v>3288419138</v>
      </c>
      <c r="F14" s="12">
        <f t="shared" ref="F14:R14" si="3">F15+F38+F42</f>
        <v>96304952</v>
      </c>
      <c r="G14" s="12">
        <f t="shared" si="3"/>
        <v>267302649</v>
      </c>
      <c r="H14" s="12">
        <f t="shared" si="3"/>
        <v>161411365</v>
      </c>
      <c r="I14" s="12">
        <f t="shared" si="3"/>
        <v>186114150</v>
      </c>
      <c r="J14" s="12">
        <f t="shared" si="3"/>
        <v>222686965</v>
      </c>
      <c r="K14" s="12">
        <f t="shared" si="3"/>
        <v>367214134</v>
      </c>
      <c r="L14" s="12">
        <f t="shared" ref="L14" si="4">L15+L38+L42</f>
        <v>0</v>
      </c>
      <c r="M14" s="12">
        <f t="shared" si="3"/>
        <v>0</v>
      </c>
      <c r="N14" s="12">
        <f t="shared" si="3"/>
        <v>0</v>
      </c>
      <c r="O14" s="12">
        <f t="shared" si="3"/>
        <v>0</v>
      </c>
      <c r="P14" s="12">
        <f t="shared" si="3"/>
        <v>0</v>
      </c>
      <c r="Q14" s="12">
        <f t="shared" si="3"/>
        <v>0</v>
      </c>
      <c r="R14" s="12">
        <f t="shared" si="3"/>
        <v>1301034215</v>
      </c>
    </row>
    <row r="15" spans="1:20" x14ac:dyDescent="0.25">
      <c r="A15" s="11">
        <v>111</v>
      </c>
      <c r="B15" s="10" t="s">
        <v>59</v>
      </c>
      <c r="C15" s="9">
        <f t="shared" ref="C15:E15" si="5">SUM(C16:C37)</f>
        <v>2288913597</v>
      </c>
      <c r="D15" s="9">
        <f t="shared" si="5"/>
        <v>0</v>
      </c>
      <c r="E15" s="9">
        <f t="shared" si="5"/>
        <v>2288913597</v>
      </c>
      <c r="F15" s="9">
        <f t="shared" ref="F15:R15" si="6">SUM(F16:F37)</f>
        <v>95645580</v>
      </c>
      <c r="G15" s="9">
        <f t="shared" si="6"/>
        <v>137225089</v>
      </c>
      <c r="H15" s="9">
        <f t="shared" si="6"/>
        <v>128730890</v>
      </c>
      <c r="I15" s="9">
        <f t="shared" si="6"/>
        <v>124793889</v>
      </c>
      <c r="J15" s="9">
        <f t="shared" si="6"/>
        <v>131021915</v>
      </c>
      <c r="K15" s="9">
        <f t="shared" si="6"/>
        <v>330897171</v>
      </c>
      <c r="L15" s="9">
        <f t="shared" ref="L15" si="7">SUM(L16:L37)</f>
        <v>0</v>
      </c>
      <c r="M15" s="9">
        <f t="shared" si="6"/>
        <v>0</v>
      </c>
      <c r="N15" s="9">
        <f t="shared" si="6"/>
        <v>0</v>
      </c>
      <c r="O15" s="9">
        <f t="shared" si="6"/>
        <v>0</v>
      </c>
      <c r="P15" s="9">
        <f t="shared" si="6"/>
        <v>0</v>
      </c>
      <c r="Q15" s="9">
        <f t="shared" si="6"/>
        <v>0</v>
      </c>
      <c r="R15" s="9">
        <f t="shared" si="6"/>
        <v>948314534</v>
      </c>
    </row>
    <row r="16" spans="1:20" x14ac:dyDescent="0.25">
      <c r="A16" s="6">
        <v>1111</v>
      </c>
      <c r="B16" s="5" t="s">
        <v>58</v>
      </c>
      <c r="C16" s="7">
        <v>1093584937</v>
      </c>
      <c r="D16" s="7">
        <v>-150000000</v>
      </c>
      <c r="E16" s="7">
        <f>C16+D16</f>
        <v>943584937</v>
      </c>
      <c r="F16" s="7">
        <v>70787020</v>
      </c>
      <c r="G16" s="7">
        <v>74777150</v>
      </c>
      <c r="H16" s="7">
        <v>69732969</v>
      </c>
      <c r="I16" s="7">
        <v>70294449</v>
      </c>
      <c r="J16" s="7">
        <v>73258273</v>
      </c>
      <c r="K16" s="7">
        <v>71346119</v>
      </c>
      <c r="L16" s="7"/>
      <c r="M16" s="7"/>
      <c r="N16" s="7"/>
      <c r="O16" s="7"/>
      <c r="P16" s="7"/>
      <c r="Q16" s="7"/>
      <c r="R16" s="3">
        <f t="shared" ref="R16:R37" si="8">SUM(F16:Q16)</f>
        <v>430195980</v>
      </c>
    </row>
    <row r="17" spans="1:18" x14ac:dyDescent="0.25">
      <c r="A17" s="6">
        <v>1112</v>
      </c>
      <c r="B17" s="5" t="s">
        <v>57</v>
      </c>
      <c r="C17" s="7">
        <v>0</v>
      </c>
      <c r="D17" s="7"/>
      <c r="E17" s="7">
        <f t="shared" ref="E17:E37" si="9">C17+D17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">
        <f t="shared" si="8"/>
        <v>0</v>
      </c>
    </row>
    <row r="18" spans="1:18" x14ac:dyDescent="0.25">
      <c r="A18" s="6">
        <v>1113</v>
      </c>
      <c r="B18" s="5" t="s">
        <v>56</v>
      </c>
      <c r="C18" s="7">
        <v>98123922</v>
      </c>
      <c r="D18" s="7"/>
      <c r="E18" s="7">
        <f t="shared" si="9"/>
        <v>98123922</v>
      </c>
      <c r="F18" s="7">
        <v>1010223</v>
      </c>
      <c r="G18" s="7">
        <v>2929646</v>
      </c>
      <c r="H18" s="7">
        <v>3030668</v>
      </c>
      <c r="I18" s="7">
        <v>17358296</v>
      </c>
      <c r="J18" s="7">
        <v>8663712</v>
      </c>
      <c r="K18" s="7">
        <v>8663712</v>
      </c>
      <c r="L18" s="7"/>
      <c r="M18" s="7"/>
      <c r="N18" s="7"/>
      <c r="O18" s="7"/>
      <c r="P18" s="7"/>
      <c r="Q18" s="7"/>
      <c r="R18" s="3">
        <f t="shared" si="8"/>
        <v>41656257</v>
      </c>
    </row>
    <row r="19" spans="1:18" x14ac:dyDescent="0.25">
      <c r="A19" s="6">
        <v>1114</v>
      </c>
      <c r="B19" s="5" t="s">
        <v>55</v>
      </c>
      <c r="C19" s="7">
        <v>215033498</v>
      </c>
      <c r="D19" s="7"/>
      <c r="E19" s="7">
        <f t="shared" si="9"/>
        <v>215033498</v>
      </c>
      <c r="F19" s="7">
        <v>10709694</v>
      </c>
      <c r="G19" s="7">
        <v>10099531</v>
      </c>
      <c r="H19" s="7">
        <v>9244154</v>
      </c>
      <c r="I19" s="7">
        <v>9340688</v>
      </c>
      <c r="J19" s="7">
        <v>9517683</v>
      </c>
      <c r="K19" s="7">
        <v>9266237</v>
      </c>
      <c r="L19" s="7"/>
      <c r="M19" s="7"/>
      <c r="N19" s="7"/>
      <c r="O19" s="7"/>
      <c r="P19" s="7"/>
      <c r="Q19" s="7"/>
      <c r="R19" s="3">
        <f t="shared" si="8"/>
        <v>58177987</v>
      </c>
    </row>
    <row r="20" spans="1:18" x14ac:dyDescent="0.25">
      <c r="A20" s="6">
        <v>1115</v>
      </c>
      <c r="B20" s="5" t="s">
        <v>54</v>
      </c>
      <c r="C20" s="7">
        <v>66343226</v>
      </c>
      <c r="D20" s="7"/>
      <c r="E20" s="7">
        <f t="shared" si="9"/>
        <v>66343226</v>
      </c>
      <c r="F20" s="7"/>
      <c r="G20" s="7"/>
      <c r="H20" s="7">
        <v>3525216</v>
      </c>
      <c r="I20" s="7">
        <v>1188423</v>
      </c>
      <c r="J20" s="7"/>
      <c r="K20" s="7">
        <v>16850163</v>
      </c>
      <c r="L20" s="7"/>
      <c r="M20" s="7"/>
      <c r="N20" s="7"/>
      <c r="O20" s="7"/>
      <c r="P20" s="7"/>
      <c r="Q20" s="7"/>
      <c r="R20" s="3">
        <f t="shared" si="8"/>
        <v>21563802</v>
      </c>
    </row>
    <row r="21" spans="1:18" x14ac:dyDescent="0.25">
      <c r="A21" s="6">
        <v>1116</v>
      </c>
      <c r="B21" s="5" t="s">
        <v>53</v>
      </c>
      <c r="C21" s="7">
        <v>59097040</v>
      </c>
      <c r="D21" s="7"/>
      <c r="E21" s="7">
        <f t="shared" si="9"/>
        <v>59097040</v>
      </c>
      <c r="F21" s="7"/>
      <c r="G21" s="7">
        <v>452965</v>
      </c>
      <c r="H21" s="7">
        <v>3170573</v>
      </c>
      <c r="I21" s="7"/>
      <c r="J21" s="7"/>
      <c r="K21" s="7">
        <v>435275</v>
      </c>
      <c r="L21" s="7"/>
      <c r="M21" s="7"/>
      <c r="N21" s="7"/>
      <c r="O21" s="7"/>
      <c r="P21" s="7"/>
      <c r="Q21" s="7"/>
      <c r="R21" s="3">
        <f t="shared" si="8"/>
        <v>4058813</v>
      </c>
    </row>
    <row r="22" spans="1:18" x14ac:dyDescent="0.25">
      <c r="A22" s="6">
        <v>1117</v>
      </c>
      <c r="B22" s="5" t="s">
        <v>52</v>
      </c>
      <c r="C22" s="7">
        <v>135256750</v>
      </c>
      <c r="D22" s="7"/>
      <c r="E22" s="7">
        <f t="shared" si="9"/>
        <v>135256750</v>
      </c>
      <c r="F22" s="7"/>
      <c r="G22" s="7"/>
      <c r="H22" s="7">
        <v>3203720</v>
      </c>
      <c r="I22" s="7"/>
      <c r="J22" s="7"/>
      <c r="K22" s="7"/>
      <c r="L22" s="7"/>
      <c r="M22" s="7"/>
      <c r="N22" s="7"/>
      <c r="O22" s="7"/>
      <c r="P22" s="7"/>
      <c r="Q22" s="7"/>
      <c r="R22" s="3">
        <f t="shared" si="8"/>
        <v>3203720</v>
      </c>
    </row>
    <row r="23" spans="1:18" x14ac:dyDescent="0.25">
      <c r="A23" s="6">
        <v>1118</v>
      </c>
      <c r="B23" s="5" t="s">
        <v>51</v>
      </c>
      <c r="C23" s="7">
        <v>166126400</v>
      </c>
      <c r="D23" s="7"/>
      <c r="E23" s="7">
        <f t="shared" si="9"/>
        <v>166126400</v>
      </c>
      <c r="F23" s="7">
        <v>12401139</v>
      </c>
      <c r="G23" s="7">
        <v>11552946</v>
      </c>
      <c r="H23" s="7">
        <v>11624239</v>
      </c>
      <c r="I23" s="7">
        <v>11445899</v>
      </c>
      <c r="J23" s="7">
        <v>11469938</v>
      </c>
      <c r="K23" s="7">
        <v>11034129</v>
      </c>
      <c r="L23" s="7"/>
      <c r="M23" s="7"/>
      <c r="N23" s="7"/>
      <c r="O23" s="7"/>
      <c r="P23" s="7"/>
      <c r="Q23" s="7"/>
      <c r="R23" s="3">
        <f t="shared" si="8"/>
        <v>69528290</v>
      </c>
    </row>
    <row r="24" spans="1:18" x14ac:dyDescent="0.25">
      <c r="A24" s="6">
        <v>1119</v>
      </c>
      <c r="B24" s="5" t="s">
        <v>50</v>
      </c>
      <c r="C24" s="7">
        <v>39484553</v>
      </c>
      <c r="D24" s="7"/>
      <c r="E24" s="7">
        <f t="shared" si="9"/>
        <v>39484553</v>
      </c>
      <c r="F24" s="7"/>
      <c r="G24" s="7">
        <v>212713</v>
      </c>
      <c r="H24" s="7">
        <v>917667</v>
      </c>
      <c r="I24" s="7"/>
      <c r="J24" s="7"/>
      <c r="K24" s="7">
        <v>1141188</v>
      </c>
      <c r="L24" s="7"/>
      <c r="M24" s="7"/>
      <c r="N24" s="7"/>
      <c r="O24" s="7"/>
      <c r="P24" s="7"/>
      <c r="Q24" s="7"/>
      <c r="R24" s="3">
        <f t="shared" si="8"/>
        <v>2271568</v>
      </c>
    </row>
    <row r="25" spans="1:18" x14ac:dyDescent="0.25">
      <c r="A25" s="6">
        <v>11110</v>
      </c>
      <c r="B25" s="5" t="s">
        <v>49</v>
      </c>
      <c r="C25" s="7">
        <v>35647405</v>
      </c>
      <c r="D25" s="7"/>
      <c r="E25" s="7">
        <f t="shared" si="9"/>
        <v>35647405</v>
      </c>
      <c r="F25" s="7"/>
      <c r="G25" s="7">
        <v>919482</v>
      </c>
      <c r="H25" s="7">
        <v>1342453</v>
      </c>
      <c r="I25" s="7">
        <v>747812</v>
      </c>
      <c r="J25" s="7">
        <v>170982</v>
      </c>
      <c r="K25" s="7"/>
      <c r="L25" s="7"/>
      <c r="M25" s="7"/>
      <c r="N25" s="7"/>
      <c r="O25" s="7"/>
      <c r="P25" s="7"/>
      <c r="Q25" s="7"/>
      <c r="R25" s="3">
        <f t="shared" si="8"/>
        <v>3180729</v>
      </c>
    </row>
    <row r="26" spans="1:18" x14ac:dyDescent="0.25">
      <c r="A26" s="6">
        <v>11111</v>
      </c>
      <c r="B26" s="5" t="s">
        <v>48</v>
      </c>
      <c r="C26" s="7">
        <v>4112655</v>
      </c>
      <c r="D26" s="7"/>
      <c r="E26" s="7">
        <f t="shared" si="9"/>
        <v>4112655</v>
      </c>
      <c r="F26" s="7">
        <v>321804</v>
      </c>
      <c r="G26" s="7">
        <v>321804</v>
      </c>
      <c r="H26" s="7">
        <v>321804</v>
      </c>
      <c r="I26" s="7">
        <v>321804</v>
      </c>
      <c r="J26" s="7">
        <v>321804</v>
      </c>
      <c r="K26" s="7">
        <v>307502</v>
      </c>
      <c r="L26" s="7"/>
      <c r="M26" s="7"/>
      <c r="N26" s="7"/>
      <c r="O26" s="7"/>
      <c r="P26" s="7"/>
      <c r="Q26" s="7"/>
      <c r="R26" s="3">
        <f t="shared" si="8"/>
        <v>1916522</v>
      </c>
    </row>
    <row r="27" spans="1:18" x14ac:dyDescent="0.25">
      <c r="A27" s="6">
        <v>11112</v>
      </c>
      <c r="B27" s="5" t="s">
        <v>47</v>
      </c>
      <c r="C27" s="7">
        <v>5463870</v>
      </c>
      <c r="D27" s="7"/>
      <c r="E27" s="7">
        <f t="shared" si="9"/>
        <v>5463870</v>
      </c>
      <c r="F27" s="7">
        <v>415700</v>
      </c>
      <c r="G27" s="7">
        <v>415700</v>
      </c>
      <c r="H27" s="7">
        <v>374130</v>
      </c>
      <c r="I27" s="7">
        <v>748260</v>
      </c>
      <c r="J27" s="7">
        <v>498840</v>
      </c>
      <c r="K27" s="7">
        <v>476669</v>
      </c>
      <c r="L27" s="7"/>
      <c r="M27" s="7"/>
      <c r="N27" s="7"/>
      <c r="O27" s="7"/>
      <c r="P27" s="7"/>
      <c r="Q27" s="7"/>
      <c r="R27" s="3">
        <f t="shared" si="8"/>
        <v>2929299</v>
      </c>
    </row>
    <row r="28" spans="1:18" x14ac:dyDescent="0.25">
      <c r="A28" s="6">
        <v>11113</v>
      </c>
      <c r="B28" s="5" t="s">
        <v>46</v>
      </c>
      <c r="C28" s="7">
        <v>36000000</v>
      </c>
      <c r="D28" s="7"/>
      <c r="E28" s="7">
        <f t="shared" si="9"/>
        <v>36000000</v>
      </c>
      <c r="F28" s="7"/>
      <c r="G28" s="7">
        <v>2473516</v>
      </c>
      <c r="H28" s="7">
        <v>15275881</v>
      </c>
      <c r="I28" s="7">
        <v>6141134</v>
      </c>
      <c r="J28" s="7"/>
      <c r="K28" s="7">
        <v>2497379</v>
      </c>
      <c r="L28" s="7"/>
      <c r="M28" s="7"/>
      <c r="N28" s="7"/>
      <c r="O28" s="7"/>
      <c r="P28" s="7"/>
      <c r="Q28" s="7"/>
      <c r="R28" s="3">
        <f t="shared" si="8"/>
        <v>26387910</v>
      </c>
    </row>
    <row r="29" spans="1:18" x14ac:dyDescent="0.25">
      <c r="A29" s="6">
        <v>11114</v>
      </c>
      <c r="B29" s="5" t="s">
        <v>45</v>
      </c>
      <c r="C29" s="7">
        <v>23670976</v>
      </c>
      <c r="D29" s="7"/>
      <c r="E29" s="7">
        <f t="shared" si="9"/>
        <v>23670976</v>
      </c>
      <c r="F29" s="7"/>
      <c r="G29" s="7"/>
      <c r="H29" s="7">
        <v>61667</v>
      </c>
      <c r="I29" s="7"/>
      <c r="J29" s="7"/>
      <c r="K29" s="7"/>
      <c r="L29" s="7"/>
      <c r="M29" s="7"/>
      <c r="N29" s="7"/>
      <c r="O29" s="7"/>
      <c r="P29" s="7"/>
      <c r="Q29" s="7"/>
      <c r="R29" s="3">
        <f t="shared" si="8"/>
        <v>61667</v>
      </c>
    </row>
    <row r="30" spans="1:18" x14ac:dyDescent="0.25">
      <c r="A30" s="6">
        <v>11115</v>
      </c>
      <c r="B30" s="5" t="s">
        <v>44</v>
      </c>
      <c r="C30" s="7">
        <v>0</v>
      </c>
      <c r="D30" s="7"/>
      <c r="E30" s="7">
        <f t="shared" si="9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">
        <f t="shared" si="8"/>
        <v>0</v>
      </c>
    </row>
    <row r="31" spans="1:18" x14ac:dyDescent="0.25">
      <c r="A31" s="6">
        <v>111161</v>
      </c>
      <c r="B31" s="5" t="s">
        <v>43</v>
      </c>
      <c r="C31" s="7">
        <v>180000000</v>
      </c>
      <c r="D31" s="7"/>
      <c r="E31" s="7">
        <f t="shared" si="9"/>
        <v>180000000</v>
      </c>
      <c r="F31" s="7"/>
      <c r="G31" s="7">
        <v>1550000</v>
      </c>
      <c r="H31" s="7">
        <v>3651725</v>
      </c>
      <c r="I31" s="7">
        <v>5613444</v>
      </c>
      <c r="J31" s="7">
        <v>25645249</v>
      </c>
      <c r="K31" s="7">
        <v>45914284</v>
      </c>
      <c r="L31" s="7"/>
      <c r="M31" s="7"/>
      <c r="N31" s="7"/>
      <c r="O31" s="7"/>
      <c r="P31" s="7"/>
      <c r="Q31" s="7"/>
      <c r="R31" s="3">
        <f t="shared" si="8"/>
        <v>82374702</v>
      </c>
    </row>
    <row r="32" spans="1:18" x14ac:dyDescent="0.25">
      <c r="A32" s="6">
        <v>111162</v>
      </c>
      <c r="B32" s="5" t="s">
        <v>42</v>
      </c>
      <c r="C32" s="7">
        <v>105000000</v>
      </c>
      <c r="D32" s="7">
        <v>150000000</v>
      </c>
      <c r="E32" s="7">
        <f t="shared" si="9"/>
        <v>255000000</v>
      </c>
      <c r="F32" s="7"/>
      <c r="G32" s="7">
        <v>30000000</v>
      </c>
      <c r="H32" s="7"/>
      <c r="I32" s="7"/>
      <c r="J32" s="7"/>
      <c r="K32" s="7">
        <v>159972107</v>
      </c>
      <c r="L32" s="7"/>
      <c r="M32" s="7"/>
      <c r="N32" s="7"/>
      <c r="O32" s="7"/>
      <c r="P32" s="7"/>
      <c r="Q32" s="7"/>
      <c r="R32" s="3">
        <f t="shared" si="8"/>
        <v>189972107</v>
      </c>
    </row>
    <row r="33" spans="1:18" x14ac:dyDescent="0.25">
      <c r="A33" s="6">
        <v>11117</v>
      </c>
      <c r="B33" s="5" t="s">
        <v>41</v>
      </c>
      <c r="C33" s="7">
        <v>0</v>
      </c>
      <c r="D33" s="7"/>
      <c r="E33" s="7">
        <f t="shared" si="9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">
        <f t="shared" si="8"/>
        <v>0</v>
      </c>
    </row>
    <row r="34" spans="1:18" x14ac:dyDescent="0.25">
      <c r="A34" s="6">
        <v>11118</v>
      </c>
      <c r="B34" s="5" t="s">
        <v>40</v>
      </c>
      <c r="C34" s="7">
        <v>0</v>
      </c>
      <c r="D34" s="7"/>
      <c r="E34" s="7">
        <f t="shared" si="9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">
        <f t="shared" si="8"/>
        <v>0</v>
      </c>
    </row>
    <row r="35" spans="1:18" x14ac:dyDescent="0.25">
      <c r="A35" s="6">
        <v>11119</v>
      </c>
      <c r="B35" s="5" t="s">
        <v>39</v>
      </c>
      <c r="C35" s="7">
        <v>0</v>
      </c>
      <c r="D35" s="7"/>
      <c r="E35" s="7">
        <f t="shared" si="9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">
        <f t="shared" si="8"/>
        <v>0</v>
      </c>
    </row>
    <row r="36" spans="1:18" x14ac:dyDescent="0.25">
      <c r="A36" s="6">
        <v>11120</v>
      </c>
      <c r="B36" s="5" t="s">
        <v>38</v>
      </c>
      <c r="C36" s="7">
        <v>20559560</v>
      </c>
      <c r="D36" s="7"/>
      <c r="E36" s="7">
        <f t="shared" si="9"/>
        <v>20559560</v>
      </c>
      <c r="F36" s="7"/>
      <c r="G36" s="7">
        <v>1475434</v>
      </c>
      <c r="H36" s="7">
        <v>2950868</v>
      </c>
      <c r="I36" s="7">
        <v>1475434</v>
      </c>
      <c r="J36" s="7">
        <v>1475434</v>
      </c>
      <c r="K36" s="7">
        <v>2950868</v>
      </c>
      <c r="L36" s="7"/>
      <c r="M36" s="7"/>
      <c r="N36" s="7"/>
      <c r="O36" s="7"/>
      <c r="P36" s="7"/>
      <c r="Q36" s="7"/>
      <c r="R36" s="3">
        <f t="shared" si="8"/>
        <v>10328038</v>
      </c>
    </row>
    <row r="37" spans="1:18" x14ac:dyDescent="0.25">
      <c r="A37" s="6">
        <v>11121</v>
      </c>
      <c r="B37" s="5" t="s">
        <v>37</v>
      </c>
      <c r="C37" s="7">
        <v>5408805</v>
      </c>
      <c r="D37" s="7"/>
      <c r="E37" s="7">
        <f t="shared" si="9"/>
        <v>5408805</v>
      </c>
      <c r="F37" s="7"/>
      <c r="G37" s="7">
        <v>44202</v>
      </c>
      <c r="H37" s="7">
        <v>303156</v>
      </c>
      <c r="I37" s="7">
        <v>118246</v>
      </c>
      <c r="J37" s="7"/>
      <c r="K37" s="7">
        <v>41539</v>
      </c>
      <c r="L37" s="7"/>
      <c r="M37" s="7"/>
      <c r="N37" s="7"/>
      <c r="O37" s="7"/>
      <c r="P37" s="7"/>
      <c r="Q37" s="7"/>
      <c r="R37" s="3">
        <f t="shared" si="8"/>
        <v>507143</v>
      </c>
    </row>
    <row r="38" spans="1:18" x14ac:dyDescent="0.25">
      <c r="A38" s="11">
        <v>112</v>
      </c>
      <c r="B38" s="10" t="s">
        <v>36</v>
      </c>
      <c r="C38" s="9">
        <v>295000000</v>
      </c>
      <c r="D38" s="9">
        <f t="shared" ref="C38:D38" si="10">SUM(D39:D41)</f>
        <v>85000000</v>
      </c>
      <c r="E38" s="9">
        <f t="shared" ref="E38" si="11">SUM(E39:E41)</f>
        <v>380000000</v>
      </c>
      <c r="F38" s="9">
        <f t="shared" ref="F38:R38" si="12">SUM(F39:F41)</f>
        <v>659372</v>
      </c>
      <c r="G38" s="9">
        <f t="shared" si="12"/>
        <v>101000000</v>
      </c>
      <c r="H38" s="9">
        <f t="shared" si="12"/>
        <v>0</v>
      </c>
      <c r="I38" s="9">
        <f t="shared" si="12"/>
        <v>28000000</v>
      </c>
      <c r="J38" s="9">
        <f t="shared" si="12"/>
        <v>60457201</v>
      </c>
      <c r="K38" s="9">
        <f t="shared" si="12"/>
        <v>5000000</v>
      </c>
      <c r="L38" s="9">
        <f t="shared" ref="L38" si="13">SUM(L39:L41)</f>
        <v>0</v>
      </c>
      <c r="M38" s="9">
        <f t="shared" si="12"/>
        <v>0</v>
      </c>
      <c r="N38" s="9">
        <f t="shared" si="12"/>
        <v>0</v>
      </c>
      <c r="O38" s="9">
        <f t="shared" si="12"/>
        <v>0</v>
      </c>
      <c r="P38" s="9">
        <f t="shared" si="12"/>
        <v>0</v>
      </c>
      <c r="Q38" s="9">
        <f t="shared" si="12"/>
        <v>0</v>
      </c>
      <c r="R38" s="8">
        <f t="shared" si="12"/>
        <v>195116573</v>
      </c>
    </row>
    <row r="39" spans="1:18" x14ac:dyDescent="0.25">
      <c r="A39" s="6">
        <v>1121</v>
      </c>
      <c r="B39" s="5" t="s">
        <v>35</v>
      </c>
      <c r="C39" s="7">
        <v>65000000</v>
      </c>
      <c r="D39" s="7"/>
      <c r="E39" s="7">
        <f t="shared" ref="E39:E41" si="14">C39+D39</f>
        <v>65000000</v>
      </c>
      <c r="F39" s="7"/>
      <c r="G39" s="7"/>
      <c r="H39" s="7"/>
      <c r="I39" s="7"/>
      <c r="J39" s="7">
        <v>14000000</v>
      </c>
      <c r="K39" s="7"/>
      <c r="L39" s="7"/>
      <c r="M39" s="7"/>
      <c r="N39" s="7"/>
      <c r="O39" s="7"/>
      <c r="P39" s="7"/>
      <c r="Q39" s="7"/>
      <c r="R39" s="3">
        <f>SUM(F39:Q39)</f>
        <v>14000000</v>
      </c>
    </row>
    <row r="40" spans="1:18" x14ac:dyDescent="0.25">
      <c r="A40" s="6">
        <v>1122</v>
      </c>
      <c r="B40" s="5" t="s">
        <v>34</v>
      </c>
      <c r="C40" s="7">
        <v>15000000</v>
      </c>
      <c r="D40" s="7"/>
      <c r="E40" s="7">
        <f t="shared" si="14"/>
        <v>15000000</v>
      </c>
      <c r="F40" s="7">
        <v>659372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">
        <f>SUM(F40:Q40)</f>
        <v>659372</v>
      </c>
    </row>
    <row r="41" spans="1:18" x14ac:dyDescent="0.25">
      <c r="A41" s="6">
        <v>1123</v>
      </c>
      <c r="B41" s="5" t="s">
        <v>33</v>
      </c>
      <c r="C41" s="7">
        <v>215000000</v>
      </c>
      <c r="D41" s="7">
        <v>85000000</v>
      </c>
      <c r="E41" s="7">
        <f t="shared" si="14"/>
        <v>300000000</v>
      </c>
      <c r="F41" s="7"/>
      <c r="G41" s="7">
        <v>101000000</v>
      </c>
      <c r="H41" s="7"/>
      <c r="I41" s="7">
        <v>28000000</v>
      </c>
      <c r="J41" s="7">
        <v>46457201</v>
      </c>
      <c r="K41" s="7">
        <v>5000000</v>
      </c>
      <c r="L41" s="7"/>
      <c r="M41" s="7"/>
      <c r="N41" s="7"/>
      <c r="O41" s="7"/>
      <c r="P41" s="7"/>
      <c r="Q41" s="7"/>
      <c r="R41" s="3">
        <f>SUM(F41:Q41)</f>
        <v>180457201</v>
      </c>
    </row>
    <row r="42" spans="1:18" x14ac:dyDescent="0.25">
      <c r="A42" s="11">
        <v>113</v>
      </c>
      <c r="B42" s="10" t="s">
        <v>32</v>
      </c>
      <c r="C42" s="9">
        <v>619505541</v>
      </c>
      <c r="D42" s="9">
        <f t="shared" ref="C42:D42" si="15">D43+D48</f>
        <v>0</v>
      </c>
      <c r="E42" s="9">
        <f t="shared" ref="E42" si="16">E43+E48</f>
        <v>619505541</v>
      </c>
      <c r="F42" s="9">
        <f t="shared" ref="F42:R42" si="17">F43+F48</f>
        <v>0</v>
      </c>
      <c r="G42" s="9">
        <f t="shared" si="17"/>
        <v>29077560</v>
      </c>
      <c r="H42" s="9">
        <f t="shared" si="17"/>
        <v>32680475</v>
      </c>
      <c r="I42" s="9">
        <f t="shared" si="17"/>
        <v>33320261</v>
      </c>
      <c r="J42" s="9">
        <f t="shared" si="17"/>
        <v>31207849</v>
      </c>
      <c r="K42" s="9">
        <f t="shared" si="17"/>
        <v>31316963</v>
      </c>
      <c r="L42" s="9">
        <f t="shared" ref="L42" si="18">L43+L48</f>
        <v>0</v>
      </c>
      <c r="M42" s="9">
        <f t="shared" si="17"/>
        <v>0</v>
      </c>
      <c r="N42" s="9">
        <f t="shared" si="17"/>
        <v>0</v>
      </c>
      <c r="O42" s="9">
        <f t="shared" si="17"/>
        <v>0</v>
      </c>
      <c r="P42" s="9">
        <f t="shared" si="17"/>
        <v>0</v>
      </c>
      <c r="Q42" s="9">
        <f t="shared" si="17"/>
        <v>0</v>
      </c>
      <c r="R42" s="8">
        <f t="shared" si="17"/>
        <v>157603108</v>
      </c>
    </row>
    <row r="43" spans="1:18" x14ac:dyDescent="0.25">
      <c r="A43" s="11">
        <v>1131</v>
      </c>
      <c r="B43" s="10" t="s">
        <v>31</v>
      </c>
      <c r="C43" s="9">
        <v>383457782</v>
      </c>
      <c r="D43" s="9">
        <f t="shared" ref="C43:D43" si="19">SUM(D44:D47)</f>
        <v>0</v>
      </c>
      <c r="E43" s="9">
        <f t="shared" ref="E43" si="20">SUM(E44:E47)</f>
        <v>383457782</v>
      </c>
      <c r="F43" s="9">
        <f t="shared" ref="F43:R43" si="21">SUM(F44:F47)</f>
        <v>0</v>
      </c>
      <c r="G43" s="9">
        <f t="shared" si="21"/>
        <v>12219890</v>
      </c>
      <c r="H43" s="9">
        <f t="shared" si="21"/>
        <v>15226290</v>
      </c>
      <c r="I43" s="9">
        <f t="shared" si="21"/>
        <v>14970875</v>
      </c>
      <c r="J43" s="9">
        <f t="shared" si="21"/>
        <v>15002909</v>
      </c>
      <c r="K43" s="9">
        <f t="shared" si="21"/>
        <v>14915656</v>
      </c>
      <c r="L43" s="9">
        <f t="shared" ref="L43" si="22">SUM(L44:L47)</f>
        <v>0</v>
      </c>
      <c r="M43" s="9">
        <f t="shared" si="21"/>
        <v>0</v>
      </c>
      <c r="N43" s="9">
        <f t="shared" si="21"/>
        <v>0</v>
      </c>
      <c r="O43" s="9">
        <f t="shared" si="21"/>
        <v>0</v>
      </c>
      <c r="P43" s="9">
        <f t="shared" si="21"/>
        <v>0</v>
      </c>
      <c r="Q43" s="9">
        <f t="shared" si="21"/>
        <v>0</v>
      </c>
      <c r="R43" s="8">
        <f t="shared" si="21"/>
        <v>72335620</v>
      </c>
    </row>
    <row r="44" spans="1:18" x14ac:dyDescent="0.25">
      <c r="A44" s="6">
        <v>11311</v>
      </c>
      <c r="B44" s="5" t="s">
        <v>30</v>
      </c>
      <c r="C44" s="7">
        <v>141605693</v>
      </c>
      <c r="D44" s="7"/>
      <c r="E44" s="7">
        <f t="shared" ref="E44:E47" si="23">C44+D44</f>
        <v>141605693</v>
      </c>
      <c r="F44" s="7"/>
      <c r="G44" s="7"/>
      <c r="H44" s="7">
        <v>1604689</v>
      </c>
      <c r="I44" s="7"/>
      <c r="J44" s="7"/>
      <c r="K44" s="7"/>
      <c r="L44" s="7"/>
      <c r="M44" s="7"/>
      <c r="N44" s="7"/>
      <c r="O44" s="7"/>
      <c r="P44" s="7"/>
      <c r="Q44" s="7"/>
      <c r="R44" s="3">
        <f>SUM(F44:Q44)</f>
        <v>1604689</v>
      </c>
    </row>
    <row r="45" spans="1:18" x14ac:dyDescent="0.25">
      <c r="A45" s="6">
        <v>11312</v>
      </c>
      <c r="B45" s="5" t="s">
        <v>29</v>
      </c>
      <c r="C45" s="7">
        <v>84785463</v>
      </c>
      <c r="D45" s="7"/>
      <c r="E45" s="7">
        <f t="shared" si="23"/>
        <v>84785463</v>
      </c>
      <c r="F45" s="7"/>
      <c r="G45" s="7">
        <v>3258480</v>
      </c>
      <c r="H45" s="7">
        <v>3862374</v>
      </c>
      <c r="I45" s="7">
        <v>4482207</v>
      </c>
      <c r="J45" s="7">
        <v>4600453</v>
      </c>
      <c r="K45" s="7">
        <v>4464874</v>
      </c>
      <c r="L45" s="7"/>
      <c r="M45" s="7"/>
      <c r="N45" s="7"/>
      <c r="O45" s="7"/>
      <c r="P45" s="7"/>
      <c r="Q45" s="7"/>
      <c r="R45" s="3">
        <f>SUM(F45:Q45)</f>
        <v>20668388</v>
      </c>
    </row>
    <row r="46" spans="1:18" x14ac:dyDescent="0.25">
      <c r="A46" s="6">
        <v>11313</v>
      </c>
      <c r="B46" s="5" t="s">
        <v>24</v>
      </c>
      <c r="C46" s="7">
        <v>92338552</v>
      </c>
      <c r="D46" s="7"/>
      <c r="E46" s="7">
        <f t="shared" si="23"/>
        <v>92338552</v>
      </c>
      <c r="F46" s="7"/>
      <c r="G46" s="3">
        <v>5091910</v>
      </c>
      <c r="H46" s="3">
        <v>5737827</v>
      </c>
      <c r="I46" s="3">
        <v>6049168</v>
      </c>
      <c r="J46" s="7">
        <v>6241956</v>
      </c>
      <c r="K46" s="7">
        <v>6319282</v>
      </c>
      <c r="L46" s="7"/>
      <c r="M46" s="7"/>
      <c r="N46" s="7"/>
      <c r="O46" s="7"/>
      <c r="P46" s="7"/>
      <c r="Q46" s="7"/>
      <c r="R46" s="3">
        <f>SUM(F46:Q46)</f>
        <v>29440143</v>
      </c>
    </row>
    <row r="47" spans="1:18" x14ac:dyDescent="0.25">
      <c r="A47" s="6">
        <v>11314</v>
      </c>
      <c r="B47" s="5" t="s">
        <v>28</v>
      </c>
      <c r="C47" s="7">
        <v>64728074</v>
      </c>
      <c r="D47" s="7"/>
      <c r="E47" s="7">
        <f t="shared" si="23"/>
        <v>64728074</v>
      </c>
      <c r="F47" s="7"/>
      <c r="G47" s="7">
        <v>3869500</v>
      </c>
      <c r="H47" s="7">
        <v>4021400</v>
      </c>
      <c r="I47" s="7">
        <v>4439500</v>
      </c>
      <c r="J47" s="7">
        <v>4160500</v>
      </c>
      <c r="K47" s="7">
        <v>4131500</v>
      </c>
      <c r="L47" s="7"/>
      <c r="M47" s="7"/>
      <c r="N47" s="7"/>
      <c r="O47" s="7"/>
      <c r="P47" s="7"/>
      <c r="Q47" s="7"/>
      <c r="R47" s="3">
        <f>SUM(F47:Q47)</f>
        <v>20622400</v>
      </c>
    </row>
    <row r="48" spans="1:18" x14ac:dyDescent="0.25">
      <c r="A48" s="11">
        <v>1132</v>
      </c>
      <c r="B48" s="10" t="s">
        <v>27</v>
      </c>
      <c r="C48" s="9">
        <v>236047759</v>
      </c>
      <c r="D48" s="9">
        <f t="shared" ref="C48:D48" si="24">SUM(D49:D56)</f>
        <v>0</v>
      </c>
      <c r="E48" s="9">
        <f t="shared" ref="E48" si="25">SUM(E49:E56)</f>
        <v>236047759</v>
      </c>
      <c r="F48" s="9">
        <f t="shared" ref="F48:R48" si="26">SUM(F49:F56)</f>
        <v>0</v>
      </c>
      <c r="G48" s="9">
        <f t="shared" si="26"/>
        <v>16857670</v>
      </c>
      <c r="H48" s="9">
        <f t="shared" si="26"/>
        <v>17454185</v>
      </c>
      <c r="I48" s="9">
        <f t="shared" si="26"/>
        <v>18349386</v>
      </c>
      <c r="J48" s="9">
        <f t="shared" si="26"/>
        <v>16204940</v>
      </c>
      <c r="K48" s="9">
        <f t="shared" si="26"/>
        <v>16401307</v>
      </c>
      <c r="L48" s="9">
        <f t="shared" ref="L48" si="27">SUM(L49:L56)</f>
        <v>0</v>
      </c>
      <c r="M48" s="9">
        <f t="shared" si="26"/>
        <v>0</v>
      </c>
      <c r="N48" s="9">
        <f t="shared" si="26"/>
        <v>0</v>
      </c>
      <c r="O48" s="9">
        <f t="shared" si="26"/>
        <v>0</v>
      </c>
      <c r="P48" s="9">
        <f t="shared" si="26"/>
        <v>0</v>
      </c>
      <c r="Q48" s="9">
        <f t="shared" si="26"/>
        <v>0</v>
      </c>
      <c r="R48" s="8">
        <f t="shared" si="26"/>
        <v>85267488</v>
      </c>
    </row>
    <row r="49" spans="1:18" x14ac:dyDescent="0.25">
      <c r="A49" s="6">
        <v>11321</v>
      </c>
      <c r="B49" s="5" t="s">
        <v>26</v>
      </c>
      <c r="C49" s="7">
        <v>8985773</v>
      </c>
      <c r="D49" s="7"/>
      <c r="E49" s="7">
        <f t="shared" ref="E49:E56" si="28">C49+D49</f>
        <v>8985773</v>
      </c>
      <c r="F49" s="7"/>
      <c r="G49" s="7"/>
      <c r="H49" s="7">
        <v>839556</v>
      </c>
      <c r="I49" s="7"/>
      <c r="J49" s="7"/>
      <c r="K49" s="7"/>
      <c r="L49" s="7"/>
      <c r="M49" s="7"/>
      <c r="N49" s="7"/>
      <c r="O49" s="7"/>
      <c r="P49" s="7"/>
      <c r="Q49" s="7"/>
      <c r="R49" s="3">
        <f t="shared" ref="R49:R56" si="29">SUM(F49:Q49)</f>
        <v>839556</v>
      </c>
    </row>
    <row r="50" spans="1:18" x14ac:dyDescent="0.25">
      <c r="A50" s="6">
        <v>11322</v>
      </c>
      <c r="B50" s="5" t="s">
        <v>25</v>
      </c>
      <c r="C50" s="7">
        <v>103309439</v>
      </c>
      <c r="D50" s="7"/>
      <c r="E50" s="7">
        <f t="shared" si="28"/>
        <v>103309439</v>
      </c>
      <c r="F50" s="7"/>
      <c r="G50" s="7">
        <v>8353730</v>
      </c>
      <c r="H50" s="7">
        <v>8228847</v>
      </c>
      <c r="I50" s="7">
        <v>8875278</v>
      </c>
      <c r="J50" s="7">
        <v>7891852</v>
      </c>
      <c r="K50" s="7">
        <v>8121921</v>
      </c>
      <c r="L50" s="7"/>
      <c r="M50" s="7"/>
      <c r="N50" s="7"/>
      <c r="O50" s="7"/>
      <c r="P50" s="7"/>
      <c r="Q50" s="7"/>
      <c r="R50" s="3">
        <f t="shared" si="29"/>
        <v>41471628</v>
      </c>
    </row>
    <row r="51" spans="1:18" x14ac:dyDescent="0.25">
      <c r="A51" s="6">
        <v>11323</v>
      </c>
      <c r="B51" s="5" t="s">
        <v>24</v>
      </c>
      <c r="C51" s="7">
        <v>45486826</v>
      </c>
      <c r="D51" s="7"/>
      <c r="E51" s="7">
        <f t="shared" si="28"/>
        <v>45486826</v>
      </c>
      <c r="F51" s="7"/>
      <c r="G51" s="7">
        <v>3166240</v>
      </c>
      <c r="H51" s="7">
        <v>2846282</v>
      </c>
      <c r="I51" s="7">
        <v>3360608</v>
      </c>
      <c r="J51" s="7">
        <v>2602788</v>
      </c>
      <c r="K51" s="7">
        <v>2589386</v>
      </c>
      <c r="L51" s="7"/>
      <c r="M51" s="7"/>
      <c r="N51" s="7"/>
      <c r="O51" s="7"/>
      <c r="P51" s="7"/>
      <c r="Q51" s="7"/>
      <c r="R51" s="3">
        <f t="shared" si="29"/>
        <v>14565304</v>
      </c>
    </row>
    <row r="52" spans="1:18" x14ac:dyDescent="0.25">
      <c r="A52" s="6">
        <v>11324</v>
      </c>
      <c r="B52" s="5" t="s">
        <v>23</v>
      </c>
      <c r="C52" s="7">
        <v>7355628</v>
      </c>
      <c r="D52" s="7"/>
      <c r="E52" s="7">
        <f t="shared" si="28"/>
        <v>7355628</v>
      </c>
      <c r="F52" s="7"/>
      <c r="G52" s="7">
        <v>500800</v>
      </c>
      <c r="H52" s="7">
        <v>521900</v>
      </c>
      <c r="I52" s="7">
        <v>576700</v>
      </c>
      <c r="J52" s="7">
        <v>535800</v>
      </c>
      <c r="K52" s="7">
        <v>536100</v>
      </c>
      <c r="L52" s="7"/>
      <c r="M52" s="7"/>
      <c r="N52" s="7"/>
      <c r="O52" s="7"/>
      <c r="P52" s="7"/>
      <c r="Q52" s="7"/>
      <c r="R52" s="3">
        <f t="shared" si="29"/>
        <v>2671300</v>
      </c>
    </row>
    <row r="53" spans="1:18" x14ac:dyDescent="0.25">
      <c r="A53" s="6">
        <v>11325</v>
      </c>
      <c r="B53" s="5" t="s">
        <v>22</v>
      </c>
      <c r="C53" s="7">
        <v>42546056</v>
      </c>
      <c r="D53" s="7"/>
      <c r="E53" s="7">
        <f t="shared" si="28"/>
        <v>42546056</v>
      </c>
      <c r="F53" s="7"/>
      <c r="G53" s="7">
        <v>2901900</v>
      </c>
      <c r="H53" s="7">
        <v>3016500</v>
      </c>
      <c r="I53" s="7">
        <v>3325800</v>
      </c>
      <c r="J53" s="7">
        <v>3116700</v>
      </c>
      <c r="K53" s="7">
        <v>3098900</v>
      </c>
      <c r="L53" s="7"/>
      <c r="M53" s="7"/>
      <c r="N53" s="7"/>
      <c r="O53" s="7"/>
      <c r="P53" s="7"/>
      <c r="Q53" s="7"/>
      <c r="R53" s="3">
        <f t="shared" si="29"/>
        <v>15459800</v>
      </c>
    </row>
    <row r="54" spans="1:18" x14ac:dyDescent="0.25">
      <c r="A54" s="6">
        <v>11326</v>
      </c>
      <c r="B54" s="5" t="s">
        <v>21</v>
      </c>
      <c r="C54" s="7">
        <v>7091009</v>
      </c>
      <c r="D54" s="7"/>
      <c r="E54" s="7">
        <f t="shared" si="28"/>
        <v>7091009</v>
      </c>
      <c r="F54" s="7"/>
      <c r="G54" s="7">
        <v>483800</v>
      </c>
      <c r="H54" s="7">
        <v>503300</v>
      </c>
      <c r="I54" s="7">
        <v>555100</v>
      </c>
      <c r="J54" s="7">
        <v>520200</v>
      </c>
      <c r="K54" s="7">
        <v>517100</v>
      </c>
      <c r="L54" s="7"/>
      <c r="M54" s="7"/>
      <c r="N54" s="7"/>
      <c r="O54" s="7"/>
      <c r="P54" s="7"/>
      <c r="Q54" s="7"/>
      <c r="R54" s="3">
        <f t="shared" si="29"/>
        <v>2579500</v>
      </c>
    </row>
    <row r="55" spans="1:18" x14ac:dyDescent="0.25">
      <c r="A55" s="6">
        <v>11327</v>
      </c>
      <c r="B55" s="5" t="s">
        <v>20</v>
      </c>
      <c r="C55" s="7">
        <v>7091009</v>
      </c>
      <c r="D55" s="7"/>
      <c r="E55" s="7">
        <f t="shared" si="28"/>
        <v>7091009</v>
      </c>
      <c r="F55" s="7"/>
      <c r="G55" s="7">
        <v>483800</v>
      </c>
      <c r="H55" s="7">
        <v>499500</v>
      </c>
      <c r="I55" s="7">
        <v>552300</v>
      </c>
      <c r="J55" s="7">
        <v>512800</v>
      </c>
      <c r="K55" s="7">
        <v>512900</v>
      </c>
      <c r="L55" s="7"/>
      <c r="M55" s="7"/>
      <c r="N55" s="7"/>
      <c r="O55" s="7"/>
      <c r="P55" s="7"/>
      <c r="Q55" s="7"/>
      <c r="R55" s="3">
        <f t="shared" si="29"/>
        <v>2561300</v>
      </c>
    </row>
    <row r="56" spans="1:18" x14ac:dyDescent="0.25">
      <c r="A56" s="6">
        <v>11328</v>
      </c>
      <c r="B56" s="5" t="s">
        <v>19</v>
      </c>
      <c r="C56" s="7">
        <v>14182019</v>
      </c>
      <c r="D56" s="7"/>
      <c r="E56" s="7">
        <f t="shared" si="28"/>
        <v>14182019</v>
      </c>
      <c r="F56" s="7"/>
      <c r="G56" s="7">
        <v>967400</v>
      </c>
      <c r="H56" s="7">
        <v>998300</v>
      </c>
      <c r="I56" s="7">
        <v>1103600</v>
      </c>
      <c r="J56" s="7">
        <v>1024800</v>
      </c>
      <c r="K56" s="7">
        <v>1025000</v>
      </c>
      <c r="L56" s="7"/>
      <c r="M56" s="7"/>
      <c r="N56" s="7"/>
      <c r="O56" s="7"/>
      <c r="P56" s="7"/>
      <c r="Q56" s="7"/>
      <c r="R56" s="3">
        <f t="shared" si="29"/>
        <v>5119100</v>
      </c>
    </row>
    <row r="57" spans="1:18" x14ac:dyDescent="0.25">
      <c r="A57" s="6">
        <v>12</v>
      </c>
      <c r="B57" s="10" t="s">
        <v>18</v>
      </c>
      <c r="C57" s="9">
        <v>990561741</v>
      </c>
      <c r="D57" s="9">
        <f t="shared" ref="C57:D57" si="30">D58+D61</f>
        <v>-85000000</v>
      </c>
      <c r="E57" s="9">
        <f t="shared" ref="E57" si="31">E58+E61</f>
        <v>905561741</v>
      </c>
      <c r="F57" s="9">
        <f t="shared" ref="F57:R57" si="32">F58+F61</f>
        <v>18670298</v>
      </c>
      <c r="G57" s="9">
        <f t="shared" si="32"/>
        <v>79496201</v>
      </c>
      <c r="H57" s="9">
        <f t="shared" si="32"/>
        <v>40001711</v>
      </c>
      <c r="I57" s="9">
        <f t="shared" si="32"/>
        <v>30329293</v>
      </c>
      <c r="J57" s="9">
        <f t="shared" si="32"/>
        <v>54065756</v>
      </c>
      <c r="K57" s="9">
        <f t="shared" si="32"/>
        <v>65679458</v>
      </c>
      <c r="L57" s="9">
        <f t="shared" ref="L57" si="33">L58+L61</f>
        <v>0</v>
      </c>
      <c r="M57" s="9">
        <f t="shared" si="32"/>
        <v>0</v>
      </c>
      <c r="N57" s="9">
        <f t="shared" si="32"/>
        <v>0</v>
      </c>
      <c r="O57" s="9">
        <f t="shared" si="32"/>
        <v>0</v>
      </c>
      <c r="P57" s="9">
        <f t="shared" si="32"/>
        <v>0</v>
      </c>
      <c r="Q57" s="9">
        <f t="shared" si="32"/>
        <v>0</v>
      </c>
      <c r="R57" s="8">
        <f t="shared" si="32"/>
        <v>288242717</v>
      </c>
    </row>
    <row r="58" spans="1:18" x14ac:dyDescent="0.25">
      <c r="A58" s="6">
        <v>121</v>
      </c>
      <c r="B58" s="10" t="s">
        <v>17</v>
      </c>
      <c r="C58" s="9">
        <v>240000000</v>
      </c>
      <c r="D58" s="9">
        <f t="shared" ref="C58:D58" si="34">SUM(D59:D60)</f>
        <v>0</v>
      </c>
      <c r="E58" s="9">
        <f t="shared" ref="E58" si="35">SUM(E59:E60)</f>
        <v>240000000</v>
      </c>
      <c r="F58" s="9">
        <f t="shared" ref="F58:R58" si="36">SUM(F59:F60)</f>
        <v>8000000</v>
      </c>
      <c r="G58" s="9">
        <f t="shared" si="36"/>
        <v>12000000</v>
      </c>
      <c r="H58" s="9">
        <f t="shared" si="36"/>
        <v>19317600</v>
      </c>
      <c r="I58" s="9">
        <f t="shared" si="36"/>
        <v>1440000</v>
      </c>
      <c r="J58" s="9">
        <f t="shared" si="36"/>
        <v>7277650</v>
      </c>
      <c r="K58" s="9">
        <f t="shared" si="36"/>
        <v>0</v>
      </c>
      <c r="L58" s="9">
        <f t="shared" ref="L58" si="37">SUM(L59:L60)</f>
        <v>0</v>
      </c>
      <c r="M58" s="9">
        <f t="shared" si="36"/>
        <v>0</v>
      </c>
      <c r="N58" s="9">
        <f t="shared" si="36"/>
        <v>0</v>
      </c>
      <c r="O58" s="9">
        <f t="shared" si="36"/>
        <v>0</v>
      </c>
      <c r="P58" s="9">
        <f t="shared" si="36"/>
        <v>0</v>
      </c>
      <c r="Q58" s="9">
        <f t="shared" si="36"/>
        <v>0</v>
      </c>
      <c r="R58" s="8">
        <f t="shared" si="36"/>
        <v>48035250</v>
      </c>
    </row>
    <row r="59" spans="1:18" x14ac:dyDescent="0.25">
      <c r="A59" s="6">
        <v>1211</v>
      </c>
      <c r="B59" s="5" t="s">
        <v>16</v>
      </c>
      <c r="C59" s="7">
        <v>130000000</v>
      </c>
      <c r="D59" s="7"/>
      <c r="E59" s="7">
        <f t="shared" ref="E59:E60" si="38">C59+D59</f>
        <v>130000000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>
        <f>SUM(F59:Q59)</f>
        <v>0</v>
      </c>
    </row>
    <row r="60" spans="1:18" x14ac:dyDescent="0.25">
      <c r="A60" s="6">
        <v>1212</v>
      </c>
      <c r="B60" s="5" t="s">
        <v>15</v>
      </c>
      <c r="C60" s="7">
        <v>110000000</v>
      </c>
      <c r="D60" s="7"/>
      <c r="E60" s="7">
        <f t="shared" si="38"/>
        <v>110000000</v>
      </c>
      <c r="F60" s="7">
        <v>8000000</v>
      </c>
      <c r="G60" s="7">
        <v>12000000</v>
      </c>
      <c r="H60" s="7">
        <v>19317600</v>
      </c>
      <c r="I60" s="7">
        <v>1440000</v>
      </c>
      <c r="J60" s="7">
        <v>7277650</v>
      </c>
      <c r="K60" s="7"/>
      <c r="L60" s="7"/>
      <c r="M60" s="7"/>
      <c r="N60" s="7"/>
      <c r="O60" s="7"/>
      <c r="P60" s="7"/>
      <c r="Q60" s="7"/>
      <c r="R60" s="3">
        <f>SUM(F60:Q60)</f>
        <v>48035250</v>
      </c>
    </row>
    <row r="61" spans="1:18" x14ac:dyDescent="0.25">
      <c r="A61" s="6">
        <v>122</v>
      </c>
      <c r="B61" s="10" t="s">
        <v>14</v>
      </c>
      <c r="C61" s="9">
        <v>750561741</v>
      </c>
      <c r="D61" s="9">
        <f t="shared" ref="C61:D61" si="39">SUM(D62:D75)</f>
        <v>-85000000</v>
      </c>
      <c r="E61" s="9">
        <f t="shared" ref="E61" si="40">SUM(E62:E75)</f>
        <v>665561741</v>
      </c>
      <c r="F61" s="9">
        <f t="shared" ref="F61:R61" si="41">SUM(F62:F75)</f>
        <v>10670298</v>
      </c>
      <c r="G61" s="9">
        <f t="shared" si="41"/>
        <v>67496201</v>
      </c>
      <c r="H61" s="9">
        <f t="shared" si="41"/>
        <v>20684111</v>
      </c>
      <c r="I61" s="9">
        <f t="shared" si="41"/>
        <v>28889293</v>
      </c>
      <c r="J61" s="9">
        <f t="shared" si="41"/>
        <v>46788106</v>
      </c>
      <c r="K61" s="9">
        <f t="shared" si="41"/>
        <v>65679458</v>
      </c>
      <c r="L61" s="9">
        <f t="shared" ref="L61" si="42">SUM(L62:L75)</f>
        <v>0</v>
      </c>
      <c r="M61" s="9">
        <f t="shared" si="41"/>
        <v>0</v>
      </c>
      <c r="N61" s="9">
        <f t="shared" si="41"/>
        <v>0</v>
      </c>
      <c r="O61" s="9">
        <f t="shared" si="41"/>
        <v>0</v>
      </c>
      <c r="P61" s="9">
        <f t="shared" si="41"/>
        <v>0</v>
      </c>
      <c r="Q61" s="9">
        <f t="shared" si="41"/>
        <v>0</v>
      </c>
      <c r="R61" s="8">
        <f t="shared" si="41"/>
        <v>240207467</v>
      </c>
    </row>
    <row r="62" spans="1:18" x14ac:dyDescent="0.25">
      <c r="A62" s="6">
        <v>1221</v>
      </c>
      <c r="B62" s="5" t="s">
        <v>13</v>
      </c>
      <c r="C62" s="7">
        <v>210000000</v>
      </c>
      <c r="D62" s="7"/>
      <c r="E62" s="7">
        <f t="shared" ref="E62:E75" si="43">C62+D62</f>
        <v>210000000</v>
      </c>
      <c r="F62" s="7">
        <v>6029774</v>
      </c>
      <c r="G62" s="7">
        <v>37395150</v>
      </c>
      <c r="H62" s="7">
        <v>5000000</v>
      </c>
      <c r="I62" s="7"/>
      <c r="J62" s="7"/>
      <c r="K62" s="7"/>
      <c r="L62" s="7"/>
      <c r="M62" s="7"/>
      <c r="N62" s="7"/>
      <c r="O62" s="7"/>
      <c r="P62" s="7"/>
      <c r="Q62" s="7"/>
      <c r="R62" s="3">
        <f t="shared" ref="R62:R75" si="44">SUM(F62:Q62)</f>
        <v>48424924</v>
      </c>
    </row>
    <row r="63" spans="1:18" x14ac:dyDescent="0.25">
      <c r="A63" s="6">
        <v>1222</v>
      </c>
      <c r="B63" s="5" t="s">
        <v>12</v>
      </c>
      <c r="C63" s="7">
        <v>12000000</v>
      </c>
      <c r="D63" s="7"/>
      <c r="E63" s="7">
        <f t="shared" si="43"/>
        <v>12000000</v>
      </c>
      <c r="F63" s="7">
        <v>889199</v>
      </c>
      <c r="G63" s="7">
        <v>906097</v>
      </c>
      <c r="H63" s="7">
        <v>901751</v>
      </c>
      <c r="I63" s="7">
        <v>890943</v>
      </c>
      <c r="J63" s="7">
        <v>904402</v>
      </c>
      <c r="K63" s="7">
        <v>900398</v>
      </c>
      <c r="L63" s="7"/>
      <c r="M63" s="7"/>
      <c r="N63" s="7"/>
      <c r="O63" s="7"/>
      <c r="P63" s="7"/>
      <c r="Q63" s="7"/>
      <c r="R63" s="3">
        <f t="shared" si="44"/>
        <v>5392790</v>
      </c>
    </row>
    <row r="64" spans="1:18" x14ac:dyDescent="0.25">
      <c r="A64" s="6">
        <v>1223</v>
      </c>
      <c r="B64" s="5" t="s">
        <v>11</v>
      </c>
      <c r="C64" s="7">
        <v>0</v>
      </c>
      <c r="D64" s="7"/>
      <c r="E64" s="7">
        <f t="shared" si="43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">
        <f t="shared" si="44"/>
        <v>0</v>
      </c>
    </row>
    <row r="65" spans="1:18" x14ac:dyDescent="0.25">
      <c r="A65" s="6">
        <v>12241</v>
      </c>
      <c r="B65" s="5" t="s">
        <v>10</v>
      </c>
      <c r="C65" s="7">
        <v>300000000</v>
      </c>
      <c r="D65" s="7">
        <v>-50000000</v>
      </c>
      <c r="E65" s="7">
        <f t="shared" si="43"/>
        <v>250000000</v>
      </c>
      <c r="F65" s="7">
        <v>1173423</v>
      </c>
      <c r="G65" s="7">
        <v>11781654</v>
      </c>
      <c r="H65" s="7">
        <v>10083878</v>
      </c>
      <c r="I65" s="7">
        <v>19797650</v>
      </c>
      <c r="J65" s="7">
        <v>32236838</v>
      </c>
      <c r="K65" s="7">
        <v>43539877</v>
      </c>
      <c r="L65" s="7"/>
      <c r="M65" s="7"/>
      <c r="N65" s="7"/>
      <c r="O65" s="7"/>
      <c r="P65" s="7"/>
      <c r="Q65" s="7"/>
      <c r="R65" s="3">
        <f t="shared" si="44"/>
        <v>118613320</v>
      </c>
    </row>
    <row r="66" spans="1:18" x14ac:dyDescent="0.25">
      <c r="A66" s="6">
        <v>12242</v>
      </c>
      <c r="B66" s="5" t="s">
        <v>9</v>
      </c>
      <c r="C66" s="7">
        <v>179352561</v>
      </c>
      <c r="D66" s="7">
        <v>-35000000</v>
      </c>
      <c r="E66" s="7">
        <f t="shared" si="43"/>
        <v>144352561</v>
      </c>
      <c r="F66" s="7">
        <v>377902</v>
      </c>
      <c r="G66" s="7">
        <v>4368300</v>
      </c>
      <c r="H66" s="7">
        <v>4698482</v>
      </c>
      <c r="I66" s="7">
        <v>8200700</v>
      </c>
      <c r="J66" s="7">
        <v>13646866</v>
      </c>
      <c r="K66" s="7">
        <v>21223283</v>
      </c>
      <c r="L66" s="7"/>
      <c r="M66" s="7"/>
      <c r="N66" s="7"/>
      <c r="O66" s="7"/>
      <c r="P66" s="7"/>
      <c r="Q66" s="7"/>
      <c r="R66" s="3">
        <f t="shared" si="44"/>
        <v>52515533</v>
      </c>
    </row>
    <row r="67" spans="1:18" x14ac:dyDescent="0.25">
      <c r="A67" s="6">
        <v>1225</v>
      </c>
      <c r="B67" s="5" t="s">
        <v>8</v>
      </c>
      <c r="C67" s="7">
        <v>10000000</v>
      </c>
      <c r="D67" s="7"/>
      <c r="E67" s="7">
        <f t="shared" si="43"/>
        <v>10000000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">
        <f t="shared" si="44"/>
        <v>0</v>
      </c>
    </row>
    <row r="68" spans="1:18" x14ac:dyDescent="0.25">
      <c r="A68" s="6">
        <v>1226</v>
      </c>
      <c r="B68" s="5" t="s">
        <v>7</v>
      </c>
      <c r="C68" s="7">
        <v>2000000</v>
      </c>
      <c r="D68" s="7"/>
      <c r="E68" s="7">
        <f t="shared" si="43"/>
        <v>2000000</v>
      </c>
      <c r="F68" s="7">
        <v>200000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3">
        <f t="shared" si="44"/>
        <v>200000</v>
      </c>
    </row>
    <row r="69" spans="1:18" x14ac:dyDescent="0.25">
      <c r="A69" s="6">
        <v>1227</v>
      </c>
      <c r="B69" s="5" t="s">
        <v>6</v>
      </c>
      <c r="C69" s="7">
        <v>2000000</v>
      </c>
      <c r="D69" s="7"/>
      <c r="E69" s="7">
        <f t="shared" si="43"/>
        <v>2000000</v>
      </c>
      <c r="F69" s="7">
        <v>2000000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3">
        <f t="shared" si="44"/>
        <v>2000000</v>
      </c>
    </row>
    <row r="70" spans="1:18" x14ac:dyDescent="0.25">
      <c r="A70" s="6">
        <v>1228</v>
      </c>
      <c r="B70" s="5" t="s">
        <v>5</v>
      </c>
      <c r="C70" s="7">
        <v>30000000</v>
      </c>
      <c r="D70" s="7"/>
      <c r="E70" s="7">
        <f t="shared" si="43"/>
        <v>30000000</v>
      </c>
      <c r="F70" s="7"/>
      <c r="G70" s="7">
        <v>13045000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3">
        <f t="shared" si="44"/>
        <v>13045000</v>
      </c>
    </row>
    <row r="71" spans="1:18" x14ac:dyDescent="0.25">
      <c r="A71" s="6">
        <v>1229</v>
      </c>
      <c r="B71" s="5" t="s">
        <v>4</v>
      </c>
      <c r="C71" s="7">
        <v>5109180</v>
      </c>
      <c r="D71" s="7"/>
      <c r="E71" s="7">
        <f t="shared" si="43"/>
        <v>5109180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3">
        <f t="shared" si="44"/>
        <v>0</v>
      </c>
    </row>
    <row r="72" spans="1:18" x14ac:dyDescent="0.25">
      <c r="A72" s="6">
        <v>12210</v>
      </c>
      <c r="B72" s="5" t="s">
        <v>3</v>
      </c>
      <c r="C72" s="7">
        <v>0</v>
      </c>
      <c r="D72" s="7"/>
      <c r="E72" s="7">
        <f t="shared" si="43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">
        <f t="shared" si="44"/>
        <v>0</v>
      </c>
    </row>
    <row r="73" spans="1:18" x14ac:dyDescent="0.25">
      <c r="A73" s="6">
        <v>12211</v>
      </c>
      <c r="B73" s="5" t="s">
        <v>2</v>
      </c>
      <c r="C73" s="7">
        <v>0</v>
      </c>
      <c r="D73" s="7"/>
      <c r="E73" s="7">
        <f t="shared" si="43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>
        <f t="shared" si="44"/>
        <v>0</v>
      </c>
    </row>
    <row r="74" spans="1:18" x14ac:dyDescent="0.25">
      <c r="A74" s="6">
        <v>12212</v>
      </c>
      <c r="B74" s="5" t="s">
        <v>1</v>
      </c>
      <c r="C74" s="7">
        <v>0</v>
      </c>
      <c r="D74" s="7"/>
      <c r="E74" s="7">
        <f t="shared" si="43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">
        <f t="shared" si="44"/>
        <v>0</v>
      </c>
    </row>
    <row r="75" spans="1:18" x14ac:dyDescent="0.25">
      <c r="A75" s="6">
        <v>12213</v>
      </c>
      <c r="B75" s="5" t="s">
        <v>0</v>
      </c>
      <c r="C75" s="4">
        <v>100000</v>
      </c>
      <c r="D75" s="4"/>
      <c r="E75" s="7">
        <f t="shared" si="43"/>
        <v>100000</v>
      </c>
      <c r="F75" s="4"/>
      <c r="G75" s="4"/>
      <c r="H75" s="4"/>
      <c r="I75" s="4"/>
      <c r="J75" s="4"/>
      <c r="K75" s="4">
        <v>15900</v>
      </c>
      <c r="L75" s="4"/>
      <c r="M75" s="4"/>
      <c r="N75" s="4"/>
      <c r="O75" s="4"/>
      <c r="P75" s="4"/>
      <c r="Q75" s="4"/>
      <c r="R75" s="3">
        <f t="shared" si="44"/>
        <v>15900</v>
      </c>
    </row>
    <row r="76" spans="1:18" x14ac:dyDescent="0.25">
      <c r="A76" s="2"/>
    </row>
  </sheetData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opLeftCell="A19" workbookViewId="0">
      <selection activeCell="C16" sqref="C16:C75"/>
    </sheetView>
  </sheetViews>
  <sheetFormatPr baseColWidth="10" defaultRowHeight="15" x14ac:dyDescent="0.25"/>
  <cols>
    <col min="1" max="1" width="11.42578125" style="1"/>
    <col min="2" max="2" width="39.140625" style="1" bestFit="1" customWidth="1"/>
    <col min="3" max="5" width="14.28515625" style="1" customWidth="1"/>
    <col min="6" max="6" width="17.5703125" style="1" customWidth="1"/>
    <col min="7" max="7" width="16.140625" style="1" customWidth="1"/>
    <col min="8" max="8" width="14.140625" style="1" customWidth="1"/>
    <col min="9" max="10" width="14" style="1" customWidth="1"/>
    <col min="11" max="17" width="14.28515625" style="1" customWidth="1"/>
    <col min="18" max="18" width="14.7109375" style="1" customWidth="1"/>
    <col min="19" max="16384" width="11.42578125" style="1"/>
  </cols>
  <sheetData>
    <row r="1" spans="1:18" s="14" customFormat="1" x14ac:dyDescent="0.25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4" customFormat="1" x14ac:dyDescent="0.25">
      <c r="A2" s="1"/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4" customFormat="1" x14ac:dyDescent="0.25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14" customFormat="1" x14ac:dyDescent="0.25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14" customFormat="1" x14ac:dyDescent="0.25">
      <c r="A5" s="1"/>
      <c r="B5" s="1"/>
      <c r="C5" s="1"/>
      <c r="D5" s="1"/>
      <c r="E5" s="1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4" customFormat="1" x14ac:dyDescent="0.25">
      <c r="A6" s="1"/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14" customFormat="1" x14ac:dyDescent="0.25">
      <c r="A7" s="16" t="s">
        <v>78</v>
      </c>
      <c r="B7" s="1"/>
      <c r="C7" s="1"/>
      <c r="D7" s="1"/>
      <c r="E7" s="1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14" customFormat="1" x14ac:dyDescent="0.25">
      <c r="A8" s="16">
        <v>2017</v>
      </c>
      <c r="B8" s="1"/>
      <c r="C8" s="1"/>
      <c r="D8" s="1"/>
      <c r="E8" s="1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14" customFormat="1" x14ac:dyDescent="0.25">
      <c r="A9" s="16" t="s">
        <v>76</v>
      </c>
      <c r="B9" s="1"/>
      <c r="C9" s="1"/>
      <c r="D9" s="1"/>
      <c r="E9" s="1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spans="1:18" ht="25.5" x14ac:dyDescent="0.25">
      <c r="A11" s="13" t="s">
        <v>75</v>
      </c>
      <c r="B11" s="13" t="s">
        <v>74</v>
      </c>
      <c r="C11" s="17" t="s">
        <v>79</v>
      </c>
      <c r="D11" s="17" t="s">
        <v>80</v>
      </c>
      <c r="E11" s="17" t="s">
        <v>81</v>
      </c>
      <c r="F11" s="13" t="s">
        <v>73</v>
      </c>
      <c r="G11" s="13" t="s">
        <v>72</v>
      </c>
      <c r="H11" s="13" t="s">
        <v>71</v>
      </c>
      <c r="I11" s="13" t="s">
        <v>70</v>
      </c>
      <c r="J11" s="13" t="s">
        <v>69</v>
      </c>
      <c r="K11" s="13" t="s">
        <v>68</v>
      </c>
      <c r="L11" s="13" t="s">
        <v>67</v>
      </c>
      <c r="M11" s="13" t="s">
        <v>66</v>
      </c>
      <c r="N11" s="13" t="s">
        <v>65</v>
      </c>
      <c r="O11" s="13" t="s">
        <v>64</v>
      </c>
      <c r="P11" s="13" t="s">
        <v>63</v>
      </c>
      <c r="Q11" s="13" t="s">
        <v>62</v>
      </c>
      <c r="R11" s="13" t="s">
        <v>61</v>
      </c>
    </row>
    <row r="12" spans="1:18" x14ac:dyDescent="0.25">
      <c r="A12" s="11"/>
      <c r="B12" s="10" t="s">
        <v>82</v>
      </c>
      <c r="C12" s="12">
        <f>C13</f>
        <v>4193980879</v>
      </c>
      <c r="D12" s="12">
        <f t="shared" ref="D12:E12" si="0">D13</f>
        <v>0</v>
      </c>
      <c r="E12" s="12">
        <f t="shared" si="0"/>
        <v>4193980879</v>
      </c>
      <c r="F12" s="12">
        <f>F13</f>
        <v>98745476</v>
      </c>
      <c r="G12" s="12">
        <f t="shared" ref="G12:R12" si="1">G13</f>
        <v>152531297</v>
      </c>
      <c r="H12" s="12">
        <f t="shared" si="1"/>
        <v>188510986</v>
      </c>
      <c r="I12" s="12">
        <f t="shared" si="1"/>
        <v>215630966</v>
      </c>
      <c r="J12" s="12">
        <f t="shared" si="1"/>
        <v>208403557</v>
      </c>
      <c r="K12" s="12">
        <f t="shared" si="1"/>
        <v>339995101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2">
        <f t="shared" si="1"/>
        <v>1203817383</v>
      </c>
    </row>
    <row r="13" spans="1:18" x14ac:dyDescent="0.25">
      <c r="A13" s="11">
        <v>1</v>
      </c>
      <c r="B13" s="10" t="s">
        <v>83</v>
      </c>
      <c r="C13" s="12">
        <f t="shared" ref="C13:R13" si="2">C57+C14</f>
        <v>4193980879</v>
      </c>
      <c r="D13" s="12">
        <f t="shared" si="2"/>
        <v>0</v>
      </c>
      <c r="E13" s="12">
        <f t="shared" si="2"/>
        <v>4193980879</v>
      </c>
      <c r="F13" s="12">
        <f t="shared" si="2"/>
        <v>98745476</v>
      </c>
      <c r="G13" s="12">
        <f t="shared" si="2"/>
        <v>152531297</v>
      </c>
      <c r="H13" s="12">
        <f t="shared" si="2"/>
        <v>188510986</v>
      </c>
      <c r="I13" s="12">
        <f t="shared" si="2"/>
        <v>215630966</v>
      </c>
      <c r="J13" s="12">
        <f t="shared" si="2"/>
        <v>208403557</v>
      </c>
      <c r="K13" s="12">
        <f t="shared" si="2"/>
        <v>339995101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1203817383</v>
      </c>
    </row>
    <row r="14" spans="1:18" x14ac:dyDescent="0.25">
      <c r="A14" s="11">
        <v>11</v>
      </c>
      <c r="B14" s="10" t="s">
        <v>60</v>
      </c>
      <c r="C14" s="12">
        <f t="shared" ref="C14:E14" si="3">C15+C38+C42</f>
        <v>3203419138</v>
      </c>
      <c r="D14" s="12">
        <f t="shared" si="3"/>
        <v>85000000</v>
      </c>
      <c r="E14" s="12">
        <f t="shared" si="3"/>
        <v>3288419138</v>
      </c>
      <c r="F14" s="12">
        <f t="shared" ref="F14:R14" si="4">F15+F38+F42</f>
        <v>96304952</v>
      </c>
      <c r="G14" s="12">
        <f t="shared" si="4"/>
        <v>135475246</v>
      </c>
      <c r="H14" s="12">
        <f t="shared" si="4"/>
        <v>155988875</v>
      </c>
      <c r="I14" s="12">
        <f t="shared" si="4"/>
        <v>184281773</v>
      </c>
      <c r="J14" s="12">
        <f t="shared" si="4"/>
        <v>172490312</v>
      </c>
      <c r="K14" s="12">
        <f t="shared" si="4"/>
        <v>306939593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1051480751</v>
      </c>
    </row>
    <row r="15" spans="1:18" x14ac:dyDescent="0.25">
      <c r="A15" s="11">
        <v>111</v>
      </c>
      <c r="B15" s="10" t="s">
        <v>59</v>
      </c>
      <c r="C15" s="9">
        <f t="shared" ref="C15:E15" si="5">SUM(C16:C37)</f>
        <v>2288913597</v>
      </c>
      <c r="D15" s="9">
        <f t="shared" si="5"/>
        <v>0</v>
      </c>
      <c r="E15" s="9">
        <f t="shared" si="5"/>
        <v>2288913597</v>
      </c>
      <c r="F15" s="9">
        <f t="shared" ref="F15:R15" si="6">SUM(F16:F37)</f>
        <v>95645580</v>
      </c>
      <c r="G15" s="9">
        <f t="shared" si="6"/>
        <v>106397686</v>
      </c>
      <c r="H15" s="9">
        <f t="shared" si="6"/>
        <v>118752645</v>
      </c>
      <c r="I15" s="9">
        <f t="shared" si="6"/>
        <v>137517267</v>
      </c>
      <c r="J15" s="9">
        <f t="shared" si="6"/>
        <v>115782463</v>
      </c>
      <c r="K15" s="9">
        <f t="shared" si="6"/>
        <v>254485887</v>
      </c>
      <c r="L15" s="9">
        <f t="shared" si="6"/>
        <v>0</v>
      </c>
      <c r="M15" s="9">
        <f t="shared" si="6"/>
        <v>0</v>
      </c>
      <c r="N15" s="9">
        <f t="shared" si="6"/>
        <v>0</v>
      </c>
      <c r="O15" s="9">
        <f t="shared" si="6"/>
        <v>0</v>
      </c>
      <c r="P15" s="9">
        <f t="shared" si="6"/>
        <v>0</v>
      </c>
      <c r="Q15" s="9">
        <f t="shared" si="6"/>
        <v>0</v>
      </c>
      <c r="R15" s="9">
        <f t="shared" si="6"/>
        <v>828581528</v>
      </c>
    </row>
    <row r="16" spans="1:18" x14ac:dyDescent="0.25">
      <c r="A16" s="6">
        <v>1111</v>
      </c>
      <c r="B16" s="5" t="s">
        <v>58</v>
      </c>
      <c r="C16" s="7">
        <v>1093584937</v>
      </c>
      <c r="D16" s="7">
        <v>-150000000</v>
      </c>
      <c r="E16" s="7">
        <f>C16+D16</f>
        <v>943584937</v>
      </c>
      <c r="F16" s="7">
        <v>70787020</v>
      </c>
      <c r="G16" s="7">
        <v>74777150</v>
      </c>
      <c r="H16" s="7">
        <v>69529293</v>
      </c>
      <c r="I16" s="7">
        <v>70498125</v>
      </c>
      <c r="J16" s="7">
        <v>73258273</v>
      </c>
      <c r="K16" s="7">
        <v>71346119</v>
      </c>
      <c r="L16" s="7"/>
      <c r="M16" s="7"/>
      <c r="N16" s="7"/>
      <c r="O16" s="7"/>
      <c r="P16" s="7"/>
      <c r="Q16" s="7"/>
      <c r="R16" s="3">
        <f t="shared" ref="R16:R37" si="7">SUM(F16:Q16)</f>
        <v>430195980</v>
      </c>
    </row>
    <row r="17" spans="1:18" x14ac:dyDescent="0.25">
      <c r="A17" s="6">
        <v>1112</v>
      </c>
      <c r="B17" s="5" t="s">
        <v>57</v>
      </c>
      <c r="C17" s="7">
        <v>0</v>
      </c>
      <c r="D17" s="7"/>
      <c r="E17" s="7">
        <f t="shared" ref="E17:E37" si="8">C17+D17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">
        <f t="shared" si="7"/>
        <v>0</v>
      </c>
    </row>
    <row r="18" spans="1:18" x14ac:dyDescent="0.25">
      <c r="A18" s="6">
        <v>1113</v>
      </c>
      <c r="B18" s="5" t="s">
        <v>56</v>
      </c>
      <c r="C18" s="7">
        <v>98123922</v>
      </c>
      <c r="D18" s="7"/>
      <c r="E18" s="7">
        <f t="shared" si="8"/>
        <v>98123922</v>
      </c>
      <c r="F18" s="7">
        <v>1010223</v>
      </c>
      <c r="G18" s="7">
        <v>2929646</v>
      </c>
      <c r="H18" s="7">
        <v>3030668</v>
      </c>
      <c r="I18" s="7">
        <v>17358296</v>
      </c>
      <c r="J18" s="7">
        <v>8663712</v>
      </c>
      <c r="K18" s="7">
        <v>8663712</v>
      </c>
      <c r="L18" s="7"/>
      <c r="M18" s="7"/>
      <c r="N18" s="7"/>
      <c r="O18" s="7"/>
      <c r="P18" s="7"/>
      <c r="Q18" s="7"/>
      <c r="R18" s="3">
        <f t="shared" si="7"/>
        <v>41656257</v>
      </c>
    </row>
    <row r="19" spans="1:18" x14ac:dyDescent="0.25">
      <c r="A19" s="6">
        <v>1114</v>
      </c>
      <c r="B19" s="5" t="s">
        <v>55</v>
      </c>
      <c r="C19" s="7">
        <v>215033498</v>
      </c>
      <c r="D19" s="7"/>
      <c r="E19" s="7">
        <f t="shared" si="8"/>
        <v>215033498</v>
      </c>
      <c r="F19" s="7">
        <v>10709694</v>
      </c>
      <c r="G19" s="7">
        <v>10099531</v>
      </c>
      <c r="H19" s="7">
        <v>9244154</v>
      </c>
      <c r="I19" s="7">
        <v>9340688</v>
      </c>
      <c r="J19" s="7">
        <v>9517683</v>
      </c>
      <c r="K19" s="7">
        <v>9266237</v>
      </c>
      <c r="L19" s="7"/>
      <c r="M19" s="7"/>
      <c r="N19" s="7"/>
      <c r="O19" s="7"/>
      <c r="P19" s="7"/>
      <c r="Q19" s="7"/>
      <c r="R19" s="3">
        <f t="shared" si="7"/>
        <v>58177987</v>
      </c>
    </row>
    <row r="20" spans="1:18" x14ac:dyDescent="0.25">
      <c r="A20" s="6">
        <v>1115</v>
      </c>
      <c r="B20" s="5" t="s">
        <v>54</v>
      </c>
      <c r="C20" s="7">
        <v>66343226</v>
      </c>
      <c r="D20" s="7"/>
      <c r="E20" s="7">
        <f t="shared" si="8"/>
        <v>66343226</v>
      </c>
      <c r="F20" s="7"/>
      <c r="G20" s="7"/>
      <c r="H20" s="7"/>
      <c r="I20" s="7">
        <v>3525216</v>
      </c>
      <c r="J20" s="7"/>
      <c r="K20" s="7">
        <v>16850163</v>
      </c>
      <c r="L20" s="7"/>
      <c r="M20" s="7"/>
      <c r="N20" s="7"/>
      <c r="O20" s="7"/>
      <c r="P20" s="7"/>
      <c r="Q20" s="7"/>
      <c r="R20" s="3">
        <f t="shared" si="7"/>
        <v>20375379</v>
      </c>
    </row>
    <row r="21" spans="1:18" x14ac:dyDescent="0.25">
      <c r="A21" s="6">
        <v>1116</v>
      </c>
      <c r="B21" s="5" t="s">
        <v>53</v>
      </c>
      <c r="C21" s="7">
        <v>59097040</v>
      </c>
      <c r="D21" s="7"/>
      <c r="E21" s="7">
        <f t="shared" si="8"/>
        <v>59097040</v>
      </c>
      <c r="F21" s="7"/>
      <c r="G21" s="7">
        <v>452965</v>
      </c>
      <c r="H21" s="7">
        <v>1980099</v>
      </c>
      <c r="I21" s="7">
        <v>2378897</v>
      </c>
      <c r="J21" s="7"/>
      <c r="K21" s="7">
        <v>435275</v>
      </c>
      <c r="L21" s="7"/>
      <c r="M21" s="7"/>
      <c r="N21" s="7"/>
      <c r="O21" s="7"/>
      <c r="P21" s="7"/>
      <c r="Q21" s="7"/>
      <c r="R21" s="3">
        <f t="shared" si="7"/>
        <v>5247236</v>
      </c>
    </row>
    <row r="22" spans="1:18" x14ac:dyDescent="0.25">
      <c r="A22" s="6">
        <v>1117</v>
      </c>
      <c r="B22" s="5" t="s">
        <v>52</v>
      </c>
      <c r="C22" s="7">
        <v>135256750</v>
      </c>
      <c r="D22" s="7"/>
      <c r="E22" s="7">
        <f t="shared" si="8"/>
        <v>135256750</v>
      </c>
      <c r="F22" s="7"/>
      <c r="G22" s="7"/>
      <c r="H22" s="7"/>
      <c r="I22" s="7">
        <v>3203720</v>
      </c>
      <c r="J22" s="7"/>
      <c r="K22" s="7"/>
      <c r="L22" s="7"/>
      <c r="M22" s="7"/>
      <c r="N22" s="7"/>
      <c r="O22" s="7"/>
      <c r="P22" s="7"/>
      <c r="Q22" s="7"/>
      <c r="R22" s="3">
        <f t="shared" si="7"/>
        <v>3203720</v>
      </c>
    </row>
    <row r="23" spans="1:18" x14ac:dyDescent="0.25">
      <c r="A23" s="6">
        <v>1118</v>
      </c>
      <c r="B23" s="5" t="s">
        <v>51</v>
      </c>
      <c r="C23" s="7">
        <v>166126400</v>
      </c>
      <c r="D23" s="7"/>
      <c r="E23" s="7">
        <f t="shared" si="8"/>
        <v>166126400</v>
      </c>
      <c r="F23" s="7">
        <v>12401139</v>
      </c>
      <c r="G23" s="7">
        <v>11552946</v>
      </c>
      <c r="H23" s="7">
        <v>11607945</v>
      </c>
      <c r="I23" s="7">
        <v>11462193</v>
      </c>
      <c r="J23" s="7">
        <v>11469938</v>
      </c>
      <c r="K23" s="7">
        <v>11034129</v>
      </c>
      <c r="L23" s="7"/>
      <c r="M23" s="7"/>
      <c r="N23" s="7"/>
      <c r="O23" s="7"/>
      <c r="P23" s="7"/>
      <c r="Q23" s="7"/>
      <c r="R23" s="3">
        <f t="shared" si="7"/>
        <v>69528290</v>
      </c>
    </row>
    <row r="24" spans="1:18" x14ac:dyDescent="0.25">
      <c r="A24" s="6">
        <v>1119</v>
      </c>
      <c r="B24" s="5" t="s">
        <v>50</v>
      </c>
      <c r="C24" s="7">
        <v>39484553</v>
      </c>
      <c r="D24" s="7"/>
      <c r="E24" s="7">
        <f t="shared" si="8"/>
        <v>39484553</v>
      </c>
      <c r="F24" s="7"/>
      <c r="G24" s="7">
        <v>212713</v>
      </c>
      <c r="H24" s="7">
        <v>917667</v>
      </c>
      <c r="I24" s="7"/>
      <c r="J24" s="7"/>
      <c r="K24" s="7">
        <v>1141188</v>
      </c>
      <c r="L24" s="7"/>
      <c r="M24" s="7"/>
      <c r="N24" s="7"/>
      <c r="O24" s="7"/>
      <c r="P24" s="7"/>
      <c r="Q24" s="7"/>
      <c r="R24" s="3">
        <f t="shared" si="7"/>
        <v>2271568</v>
      </c>
    </row>
    <row r="25" spans="1:18" x14ac:dyDescent="0.25">
      <c r="A25" s="6">
        <v>11110</v>
      </c>
      <c r="B25" s="5" t="s">
        <v>49</v>
      </c>
      <c r="C25" s="7">
        <v>35647405</v>
      </c>
      <c r="D25" s="7"/>
      <c r="E25" s="7">
        <f t="shared" si="8"/>
        <v>35647405</v>
      </c>
      <c r="F25" s="7"/>
      <c r="G25" s="7">
        <v>92079</v>
      </c>
      <c r="H25" s="7">
        <v>1442135</v>
      </c>
      <c r="I25" s="7">
        <v>1130980</v>
      </c>
      <c r="J25" s="7">
        <v>515535</v>
      </c>
      <c r="K25" s="7"/>
      <c r="L25" s="7"/>
      <c r="M25" s="7"/>
      <c r="N25" s="7"/>
      <c r="O25" s="7"/>
      <c r="P25" s="7"/>
      <c r="Q25" s="7"/>
      <c r="R25" s="3">
        <f t="shared" si="7"/>
        <v>3180729</v>
      </c>
    </row>
    <row r="26" spans="1:18" x14ac:dyDescent="0.25">
      <c r="A26" s="6">
        <v>11111</v>
      </c>
      <c r="B26" s="5" t="s">
        <v>48</v>
      </c>
      <c r="C26" s="7">
        <v>4112655</v>
      </c>
      <c r="D26" s="7"/>
      <c r="E26" s="7">
        <f t="shared" si="8"/>
        <v>4112655</v>
      </c>
      <c r="F26" s="7">
        <v>321804</v>
      </c>
      <c r="G26" s="7">
        <v>321804</v>
      </c>
      <c r="H26" s="7">
        <v>321804</v>
      </c>
      <c r="I26" s="7">
        <v>321804</v>
      </c>
      <c r="J26" s="7">
        <v>321804</v>
      </c>
      <c r="K26" s="7">
        <v>307502</v>
      </c>
      <c r="L26" s="7"/>
      <c r="M26" s="7"/>
      <c r="N26" s="7"/>
      <c r="O26" s="7"/>
      <c r="P26" s="7"/>
      <c r="Q26" s="7"/>
      <c r="R26" s="3">
        <f t="shared" si="7"/>
        <v>1916522</v>
      </c>
    </row>
    <row r="27" spans="1:18" x14ac:dyDescent="0.25">
      <c r="A27" s="6">
        <v>11112</v>
      </c>
      <c r="B27" s="5" t="s">
        <v>47</v>
      </c>
      <c r="C27" s="7">
        <v>5463870</v>
      </c>
      <c r="D27" s="7"/>
      <c r="E27" s="7">
        <f t="shared" si="8"/>
        <v>5463870</v>
      </c>
      <c r="F27" s="7">
        <v>415700</v>
      </c>
      <c r="G27" s="7">
        <v>415700</v>
      </c>
      <c r="H27" s="7">
        <v>374130</v>
      </c>
      <c r="I27" s="7">
        <v>748260</v>
      </c>
      <c r="J27" s="7">
        <v>498840</v>
      </c>
      <c r="K27" s="7">
        <v>476669</v>
      </c>
      <c r="L27" s="7"/>
      <c r="M27" s="7"/>
      <c r="N27" s="7"/>
      <c r="O27" s="7"/>
      <c r="P27" s="7"/>
      <c r="Q27" s="7"/>
      <c r="R27" s="3">
        <f t="shared" si="7"/>
        <v>2929299</v>
      </c>
    </row>
    <row r="28" spans="1:18" x14ac:dyDescent="0.25">
      <c r="A28" s="6">
        <v>11113</v>
      </c>
      <c r="B28" s="5" t="s">
        <v>46</v>
      </c>
      <c r="C28" s="7">
        <v>36000000</v>
      </c>
      <c r="D28" s="7"/>
      <c r="E28" s="7">
        <f t="shared" si="8"/>
        <v>36000000</v>
      </c>
      <c r="F28" s="7"/>
      <c r="G28" s="7">
        <v>2473516</v>
      </c>
      <c r="H28" s="7">
        <v>13537048</v>
      </c>
      <c r="I28" s="7">
        <v>7879967</v>
      </c>
      <c r="J28" s="7"/>
      <c r="K28" s="7">
        <v>2497379</v>
      </c>
      <c r="L28" s="7"/>
      <c r="M28" s="7"/>
      <c r="N28" s="7"/>
      <c r="O28" s="7"/>
      <c r="P28" s="7"/>
      <c r="Q28" s="7"/>
      <c r="R28" s="3">
        <f t="shared" si="7"/>
        <v>26387910</v>
      </c>
    </row>
    <row r="29" spans="1:18" x14ac:dyDescent="0.25">
      <c r="A29" s="6">
        <v>11114</v>
      </c>
      <c r="B29" s="5" t="s">
        <v>45</v>
      </c>
      <c r="C29" s="7">
        <v>23670976</v>
      </c>
      <c r="D29" s="7"/>
      <c r="E29" s="7">
        <f t="shared" si="8"/>
        <v>23670976</v>
      </c>
      <c r="F29" s="7"/>
      <c r="G29" s="7"/>
      <c r="H29" s="7"/>
      <c r="I29" s="7">
        <v>61667</v>
      </c>
      <c r="J29" s="7"/>
      <c r="K29" s="7"/>
      <c r="L29" s="7"/>
      <c r="M29" s="7"/>
      <c r="N29" s="7"/>
      <c r="O29" s="7"/>
      <c r="P29" s="7"/>
      <c r="Q29" s="7"/>
      <c r="R29" s="3">
        <f t="shared" si="7"/>
        <v>61667</v>
      </c>
    </row>
    <row r="30" spans="1:18" x14ac:dyDescent="0.25">
      <c r="A30" s="6">
        <v>11115</v>
      </c>
      <c r="B30" s="5" t="s">
        <v>44</v>
      </c>
      <c r="C30" s="7">
        <v>0</v>
      </c>
      <c r="D30" s="7"/>
      <c r="E30" s="7">
        <f t="shared" si="8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">
        <f t="shared" si="7"/>
        <v>0</v>
      </c>
    </row>
    <row r="31" spans="1:18" x14ac:dyDescent="0.25">
      <c r="A31" s="6">
        <v>111161</v>
      </c>
      <c r="B31" s="5" t="s">
        <v>43</v>
      </c>
      <c r="C31" s="7">
        <v>180000000</v>
      </c>
      <c r="D31" s="7"/>
      <c r="E31" s="7">
        <f t="shared" si="8"/>
        <v>180000000</v>
      </c>
      <c r="F31" s="7"/>
      <c r="G31" s="7">
        <v>1550000</v>
      </c>
      <c r="H31" s="7">
        <v>3651725</v>
      </c>
      <c r="I31" s="7">
        <v>5613444</v>
      </c>
      <c r="J31" s="7">
        <v>6323527</v>
      </c>
      <c r="K31" s="7">
        <v>46503000</v>
      </c>
      <c r="L31" s="7"/>
      <c r="M31" s="7"/>
      <c r="N31" s="7"/>
      <c r="O31" s="7"/>
      <c r="P31" s="7"/>
      <c r="Q31" s="7"/>
      <c r="R31" s="3">
        <f t="shared" si="7"/>
        <v>63641696</v>
      </c>
    </row>
    <row r="32" spans="1:18" x14ac:dyDescent="0.25">
      <c r="A32" s="6">
        <v>111162</v>
      </c>
      <c r="B32" s="5" t="s">
        <v>42</v>
      </c>
      <c r="C32" s="7">
        <v>105000000</v>
      </c>
      <c r="D32" s="7">
        <v>150000000</v>
      </c>
      <c r="E32" s="7">
        <f t="shared" si="8"/>
        <v>255000000</v>
      </c>
      <c r="F32" s="7"/>
      <c r="G32" s="7"/>
      <c r="H32" s="7"/>
      <c r="I32" s="7">
        <v>3000000</v>
      </c>
      <c r="J32" s="7">
        <v>3000000</v>
      </c>
      <c r="K32" s="7">
        <v>82972107</v>
      </c>
      <c r="L32" s="7"/>
      <c r="M32" s="7"/>
      <c r="N32" s="7"/>
      <c r="O32" s="7"/>
      <c r="P32" s="7"/>
      <c r="Q32" s="7"/>
      <c r="R32" s="3">
        <f t="shared" si="7"/>
        <v>88972107</v>
      </c>
    </row>
    <row r="33" spans="1:18" x14ac:dyDescent="0.25">
      <c r="A33" s="6">
        <v>11117</v>
      </c>
      <c r="B33" s="5" t="s">
        <v>41</v>
      </c>
      <c r="C33" s="7">
        <v>0</v>
      </c>
      <c r="D33" s="7"/>
      <c r="E33" s="7">
        <f t="shared" si="8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">
        <f t="shared" si="7"/>
        <v>0</v>
      </c>
    </row>
    <row r="34" spans="1:18" x14ac:dyDescent="0.25">
      <c r="A34" s="6">
        <v>11118</v>
      </c>
      <c r="B34" s="5" t="s">
        <v>40</v>
      </c>
      <c r="C34" s="7">
        <v>0</v>
      </c>
      <c r="D34" s="7"/>
      <c r="E34" s="7">
        <f t="shared" si="8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">
        <f t="shared" si="7"/>
        <v>0</v>
      </c>
    </row>
    <row r="35" spans="1:18" x14ac:dyDescent="0.25">
      <c r="A35" s="6">
        <v>11119</v>
      </c>
      <c r="B35" s="5" t="s">
        <v>39</v>
      </c>
      <c r="C35" s="7">
        <v>0</v>
      </c>
      <c r="D35" s="7"/>
      <c r="E35" s="7">
        <f t="shared" si="8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">
        <f t="shared" si="7"/>
        <v>0</v>
      </c>
    </row>
    <row r="36" spans="1:18" x14ac:dyDescent="0.25">
      <c r="A36" s="6">
        <v>11120</v>
      </c>
      <c r="B36" s="5" t="s">
        <v>38</v>
      </c>
      <c r="C36" s="7">
        <v>20559560</v>
      </c>
      <c r="D36" s="7"/>
      <c r="E36" s="7">
        <f t="shared" si="8"/>
        <v>20559560</v>
      </c>
      <c r="F36" s="7"/>
      <c r="G36" s="7">
        <v>1475434</v>
      </c>
      <c r="H36" s="7">
        <v>2950868</v>
      </c>
      <c r="I36" s="7">
        <v>737717</v>
      </c>
      <c r="J36" s="7">
        <v>2213151</v>
      </c>
      <c r="K36" s="7">
        <v>2950868</v>
      </c>
      <c r="L36" s="7"/>
      <c r="M36" s="7"/>
      <c r="N36" s="7"/>
      <c r="O36" s="7"/>
      <c r="P36" s="7"/>
      <c r="Q36" s="7"/>
      <c r="R36" s="3">
        <f t="shared" si="7"/>
        <v>10328038</v>
      </c>
    </row>
    <row r="37" spans="1:18" x14ac:dyDescent="0.25">
      <c r="A37" s="6">
        <v>11121</v>
      </c>
      <c r="B37" s="5" t="s">
        <v>37</v>
      </c>
      <c r="C37" s="7">
        <v>5408805</v>
      </c>
      <c r="D37" s="7"/>
      <c r="E37" s="7">
        <f t="shared" si="8"/>
        <v>5408805</v>
      </c>
      <c r="F37" s="7"/>
      <c r="G37" s="7">
        <v>44202</v>
      </c>
      <c r="H37" s="7">
        <v>165109</v>
      </c>
      <c r="I37" s="7">
        <v>256293</v>
      </c>
      <c r="J37" s="7"/>
      <c r="K37" s="7">
        <v>41539</v>
      </c>
      <c r="L37" s="7"/>
      <c r="M37" s="7"/>
      <c r="N37" s="7"/>
      <c r="O37" s="7"/>
      <c r="P37" s="7"/>
      <c r="Q37" s="7"/>
      <c r="R37" s="3">
        <f t="shared" si="7"/>
        <v>507143</v>
      </c>
    </row>
    <row r="38" spans="1:18" x14ac:dyDescent="0.25">
      <c r="A38" s="11">
        <v>112</v>
      </c>
      <c r="B38" s="10" t="s">
        <v>36</v>
      </c>
      <c r="C38" s="9">
        <v>295000000</v>
      </c>
      <c r="D38" s="9">
        <f t="shared" ref="D38:E38" si="9">SUM(D39:D41)</f>
        <v>85000000</v>
      </c>
      <c r="E38" s="9">
        <f t="shared" si="9"/>
        <v>380000000</v>
      </c>
      <c r="F38" s="9">
        <f t="shared" ref="F38:R38" si="10">SUM(F39:F41)</f>
        <v>659372</v>
      </c>
      <c r="G38" s="9">
        <f t="shared" si="10"/>
        <v>0</v>
      </c>
      <c r="H38" s="9">
        <f t="shared" si="10"/>
        <v>7000000</v>
      </c>
      <c r="I38" s="9">
        <f t="shared" si="10"/>
        <v>11000000</v>
      </c>
      <c r="J38" s="9">
        <f t="shared" si="10"/>
        <v>25500000</v>
      </c>
      <c r="K38" s="9">
        <f t="shared" si="10"/>
        <v>21136743</v>
      </c>
      <c r="L38" s="9">
        <f t="shared" si="10"/>
        <v>0</v>
      </c>
      <c r="M38" s="9">
        <f t="shared" si="10"/>
        <v>0</v>
      </c>
      <c r="N38" s="9">
        <f t="shared" si="10"/>
        <v>0</v>
      </c>
      <c r="O38" s="9">
        <f t="shared" si="10"/>
        <v>0</v>
      </c>
      <c r="P38" s="9">
        <f t="shared" si="10"/>
        <v>0</v>
      </c>
      <c r="Q38" s="9">
        <f t="shared" si="10"/>
        <v>0</v>
      </c>
      <c r="R38" s="8">
        <f t="shared" si="10"/>
        <v>65296115</v>
      </c>
    </row>
    <row r="39" spans="1:18" x14ac:dyDescent="0.25">
      <c r="A39" s="6">
        <v>1121</v>
      </c>
      <c r="B39" s="5" t="s">
        <v>35</v>
      </c>
      <c r="C39" s="7">
        <v>65000000</v>
      </c>
      <c r="D39" s="7"/>
      <c r="E39" s="7">
        <f t="shared" ref="E39:E41" si="11">C39+D39</f>
        <v>65000000</v>
      </c>
      <c r="F39" s="7"/>
      <c r="G39" s="7"/>
      <c r="H39" s="7"/>
      <c r="I39" s="7"/>
      <c r="J39" s="7"/>
      <c r="K39" s="7">
        <v>2000000</v>
      </c>
      <c r="L39" s="7"/>
      <c r="M39" s="7"/>
      <c r="N39" s="7"/>
      <c r="O39" s="7"/>
      <c r="P39" s="7"/>
      <c r="Q39" s="7"/>
      <c r="R39" s="3">
        <f>SUM(F39:Q39)</f>
        <v>2000000</v>
      </c>
    </row>
    <row r="40" spans="1:18" x14ac:dyDescent="0.25">
      <c r="A40" s="6">
        <v>1122</v>
      </c>
      <c r="B40" s="5" t="s">
        <v>34</v>
      </c>
      <c r="C40" s="7">
        <v>15000000</v>
      </c>
      <c r="D40" s="7"/>
      <c r="E40" s="7">
        <f t="shared" si="11"/>
        <v>15000000</v>
      </c>
      <c r="F40" s="7">
        <v>659372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">
        <f>SUM(F40:Q40)</f>
        <v>659372</v>
      </c>
    </row>
    <row r="41" spans="1:18" x14ac:dyDescent="0.25">
      <c r="A41" s="6">
        <v>1123</v>
      </c>
      <c r="B41" s="5" t="s">
        <v>33</v>
      </c>
      <c r="C41" s="7">
        <v>215000000</v>
      </c>
      <c r="D41" s="7">
        <v>85000000</v>
      </c>
      <c r="E41" s="7">
        <f t="shared" si="11"/>
        <v>300000000</v>
      </c>
      <c r="F41" s="7"/>
      <c r="G41" s="7"/>
      <c r="H41" s="7">
        <v>7000000</v>
      </c>
      <c r="I41" s="7">
        <v>11000000</v>
      </c>
      <c r="J41" s="7">
        <v>25500000</v>
      </c>
      <c r="K41" s="7">
        <v>19136743</v>
      </c>
      <c r="L41" s="7"/>
      <c r="M41" s="7"/>
      <c r="N41" s="7"/>
      <c r="O41" s="7"/>
      <c r="P41" s="7"/>
      <c r="Q41" s="7"/>
      <c r="R41" s="3">
        <f>SUM(F41:Q41)</f>
        <v>62636743</v>
      </c>
    </row>
    <row r="42" spans="1:18" x14ac:dyDescent="0.25">
      <c r="A42" s="11">
        <v>113</v>
      </c>
      <c r="B42" s="10" t="s">
        <v>32</v>
      </c>
      <c r="C42" s="9">
        <v>619505541</v>
      </c>
      <c r="D42" s="9">
        <f t="shared" ref="D42:E42" si="12">D43+D48</f>
        <v>0</v>
      </c>
      <c r="E42" s="9">
        <f t="shared" si="12"/>
        <v>619505541</v>
      </c>
      <c r="F42" s="9">
        <f t="shared" ref="F42:R42" si="13">F43+F48</f>
        <v>0</v>
      </c>
      <c r="G42" s="9">
        <f t="shared" si="13"/>
        <v>29077560</v>
      </c>
      <c r="H42" s="9">
        <f t="shared" si="13"/>
        <v>30236230</v>
      </c>
      <c r="I42" s="9">
        <f t="shared" si="13"/>
        <v>35764506</v>
      </c>
      <c r="J42" s="9">
        <f t="shared" si="13"/>
        <v>31207849</v>
      </c>
      <c r="K42" s="9">
        <f t="shared" si="13"/>
        <v>31316963</v>
      </c>
      <c r="L42" s="9">
        <f t="shared" si="13"/>
        <v>0</v>
      </c>
      <c r="M42" s="9">
        <f t="shared" si="13"/>
        <v>0</v>
      </c>
      <c r="N42" s="9">
        <f t="shared" si="13"/>
        <v>0</v>
      </c>
      <c r="O42" s="9">
        <f t="shared" si="13"/>
        <v>0</v>
      </c>
      <c r="P42" s="9">
        <f t="shared" si="13"/>
        <v>0</v>
      </c>
      <c r="Q42" s="9">
        <f t="shared" si="13"/>
        <v>0</v>
      </c>
      <c r="R42" s="8">
        <f t="shared" si="13"/>
        <v>157603108</v>
      </c>
    </row>
    <row r="43" spans="1:18" x14ac:dyDescent="0.25">
      <c r="A43" s="11">
        <v>1131</v>
      </c>
      <c r="B43" s="10" t="s">
        <v>31</v>
      </c>
      <c r="C43" s="9">
        <v>383457782</v>
      </c>
      <c r="D43" s="9">
        <f t="shared" ref="D43:E43" si="14">SUM(D44:D47)</f>
        <v>0</v>
      </c>
      <c r="E43" s="9">
        <f t="shared" si="14"/>
        <v>383457782</v>
      </c>
      <c r="F43" s="9">
        <f t="shared" ref="F43:R43" si="15">SUM(F44:F47)</f>
        <v>0</v>
      </c>
      <c r="G43" s="9">
        <f t="shared" si="15"/>
        <v>12219890</v>
      </c>
      <c r="H43" s="9">
        <f t="shared" si="15"/>
        <v>13621601</v>
      </c>
      <c r="I43" s="9">
        <f t="shared" si="15"/>
        <v>16575564</v>
      </c>
      <c r="J43" s="9">
        <f t="shared" si="15"/>
        <v>15002909</v>
      </c>
      <c r="K43" s="9">
        <f t="shared" si="15"/>
        <v>14915656</v>
      </c>
      <c r="L43" s="9">
        <f t="shared" si="15"/>
        <v>0</v>
      </c>
      <c r="M43" s="9">
        <f t="shared" si="15"/>
        <v>0</v>
      </c>
      <c r="N43" s="9">
        <f t="shared" si="15"/>
        <v>0</v>
      </c>
      <c r="O43" s="9">
        <f t="shared" si="15"/>
        <v>0</v>
      </c>
      <c r="P43" s="9">
        <f t="shared" si="15"/>
        <v>0</v>
      </c>
      <c r="Q43" s="9">
        <f t="shared" si="15"/>
        <v>0</v>
      </c>
      <c r="R43" s="8">
        <f t="shared" si="15"/>
        <v>72335620</v>
      </c>
    </row>
    <row r="44" spans="1:18" x14ac:dyDescent="0.25">
      <c r="A44" s="6">
        <v>11311</v>
      </c>
      <c r="B44" s="5" t="s">
        <v>30</v>
      </c>
      <c r="C44" s="7">
        <v>141605693</v>
      </c>
      <c r="D44" s="7"/>
      <c r="E44" s="7">
        <f t="shared" ref="E44:E47" si="16">C44+D44</f>
        <v>141605693</v>
      </c>
      <c r="F44" s="7"/>
      <c r="G44" s="7"/>
      <c r="H44" s="7"/>
      <c r="I44" s="7">
        <v>1604689</v>
      </c>
      <c r="J44" s="7"/>
      <c r="K44" s="7"/>
      <c r="L44" s="7"/>
      <c r="M44" s="7"/>
      <c r="N44" s="7"/>
      <c r="O44" s="7"/>
      <c r="P44" s="7"/>
      <c r="Q44" s="7"/>
      <c r="R44" s="3">
        <f>SUM(F44:Q44)</f>
        <v>1604689</v>
      </c>
    </row>
    <row r="45" spans="1:18" x14ac:dyDescent="0.25">
      <c r="A45" s="6">
        <v>11312</v>
      </c>
      <c r="B45" s="5" t="s">
        <v>29</v>
      </c>
      <c r="C45" s="7">
        <v>84785463</v>
      </c>
      <c r="D45" s="7"/>
      <c r="E45" s="7">
        <f t="shared" si="16"/>
        <v>84785463</v>
      </c>
      <c r="F45" s="7"/>
      <c r="G45" s="7">
        <v>3258480</v>
      </c>
      <c r="H45" s="7">
        <v>3862374</v>
      </c>
      <c r="I45" s="7">
        <v>4482207</v>
      </c>
      <c r="J45" s="7">
        <v>4600453</v>
      </c>
      <c r="K45" s="7">
        <v>4464874</v>
      </c>
      <c r="L45" s="7"/>
      <c r="M45" s="7"/>
      <c r="N45" s="7"/>
      <c r="O45" s="7"/>
      <c r="P45" s="7"/>
      <c r="Q45" s="7"/>
      <c r="R45" s="3">
        <f>SUM(F45:Q45)</f>
        <v>20668388</v>
      </c>
    </row>
    <row r="46" spans="1:18" x14ac:dyDescent="0.25">
      <c r="A46" s="6">
        <v>11313</v>
      </c>
      <c r="B46" s="5" t="s">
        <v>24</v>
      </c>
      <c r="C46" s="7">
        <v>92338552</v>
      </c>
      <c r="D46" s="7"/>
      <c r="E46" s="7">
        <f t="shared" si="16"/>
        <v>92338552</v>
      </c>
      <c r="F46" s="7"/>
      <c r="G46" s="7">
        <v>5091910</v>
      </c>
      <c r="H46" s="7">
        <v>5737827</v>
      </c>
      <c r="I46" s="7">
        <v>6049168</v>
      </c>
      <c r="J46" s="7">
        <v>6241956</v>
      </c>
      <c r="K46" s="7">
        <v>6319282</v>
      </c>
      <c r="L46" s="7"/>
      <c r="M46" s="7"/>
      <c r="N46" s="7"/>
      <c r="O46" s="7"/>
      <c r="P46" s="7"/>
      <c r="Q46" s="7"/>
      <c r="R46" s="3">
        <f>SUM(F46:Q46)</f>
        <v>29440143</v>
      </c>
    </row>
    <row r="47" spans="1:18" x14ac:dyDescent="0.25">
      <c r="A47" s="6">
        <v>11314</v>
      </c>
      <c r="B47" s="5" t="s">
        <v>28</v>
      </c>
      <c r="C47" s="7">
        <v>64728074</v>
      </c>
      <c r="D47" s="7"/>
      <c r="E47" s="7">
        <f t="shared" si="16"/>
        <v>64728074</v>
      </c>
      <c r="F47" s="7"/>
      <c r="G47" s="7">
        <v>3869500</v>
      </c>
      <c r="H47" s="7">
        <v>4021400</v>
      </c>
      <c r="I47" s="7">
        <v>4439500</v>
      </c>
      <c r="J47" s="7">
        <v>4160500</v>
      </c>
      <c r="K47" s="7">
        <v>4131500</v>
      </c>
      <c r="L47" s="7"/>
      <c r="M47" s="7"/>
      <c r="N47" s="7"/>
      <c r="O47" s="7"/>
      <c r="P47" s="7"/>
      <c r="Q47" s="7"/>
      <c r="R47" s="3">
        <f>SUM(F47:Q47)</f>
        <v>20622400</v>
      </c>
    </row>
    <row r="48" spans="1:18" x14ac:dyDescent="0.25">
      <c r="A48" s="11">
        <v>1132</v>
      </c>
      <c r="B48" s="10" t="s">
        <v>27</v>
      </c>
      <c r="C48" s="9">
        <v>236047759</v>
      </c>
      <c r="D48" s="9">
        <f t="shared" ref="D48:E48" si="17">SUM(D49:D56)</f>
        <v>0</v>
      </c>
      <c r="E48" s="9">
        <f t="shared" si="17"/>
        <v>236047759</v>
      </c>
      <c r="F48" s="9">
        <f t="shared" ref="F48:R48" si="18">SUM(F49:F56)</f>
        <v>0</v>
      </c>
      <c r="G48" s="9">
        <f t="shared" si="18"/>
        <v>16857670</v>
      </c>
      <c r="H48" s="9">
        <f t="shared" si="18"/>
        <v>16614629</v>
      </c>
      <c r="I48" s="9">
        <f t="shared" si="18"/>
        <v>19188942</v>
      </c>
      <c r="J48" s="9">
        <f t="shared" si="18"/>
        <v>16204940</v>
      </c>
      <c r="K48" s="9">
        <f t="shared" si="18"/>
        <v>16401307</v>
      </c>
      <c r="L48" s="9">
        <f t="shared" si="18"/>
        <v>0</v>
      </c>
      <c r="M48" s="9">
        <f t="shared" si="18"/>
        <v>0</v>
      </c>
      <c r="N48" s="9">
        <f t="shared" si="18"/>
        <v>0</v>
      </c>
      <c r="O48" s="9">
        <f t="shared" si="18"/>
        <v>0</v>
      </c>
      <c r="P48" s="9">
        <f t="shared" si="18"/>
        <v>0</v>
      </c>
      <c r="Q48" s="9">
        <f t="shared" si="18"/>
        <v>0</v>
      </c>
      <c r="R48" s="8">
        <f t="shared" si="18"/>
        <v>85267488</v>
      </c>
    </row>
    <row r="49" spans="1:18" x14ac:dyDescent="0.25">
      <c r="A49" s="6">
        <v>11321</v>
      </c>
      <c r="B49" s="5" t="s">
        <v>26</v>
      </c>
      <c r="C49" s="7">
        <v>8985773</v>
      </c>
      <c r="D49" s="7"/>
      <c r="E49" s="7">
        <f t="shared" ref="E49:E56" si="19">C49+D49</f>
        <v>8985773</v>
      </c>
      <c r="F49" s="7"/>
      <c r="G49" s="7"/>
      <c r="H49" s="7"/>
      <c r="I49" s="7">
        <v>839556</v>
      </c>
      <c r="J49" s="7"/>
      <c r="K49" s="7"/>
      <c r="L49" s="7"/>
      <c r="M49" s="7"/>
      <c r="N49" s="7"/>
      <c r="O49" s="7"/>
      <c r="P49" s="7"/>
      <c r="Q49" s="7"/>
      <c r="R49" s="3">
        <f t="shared" ref="R49:R56" si="20">SUM(F49:Q49)</f>
        <v>839556</v>
      </c>
    </row>
    <row r="50" spans="1:18" x14ac:dyDescent="0.25">
      <c r="A50" s="6">
        <v>11322</v>
      </c>
      <c r="B50" s="5" t="s">
        <v>25</v>
      </c>
      <c r="C50" s="7">
        <v>103309439</v>
      </c>
      <c r="D50" s="7"/>
      <c r="E50" s="7">
        <f t="shared" si="19"/>
        <v>103309439</v>
      </c>
      <c r="F50" s="7"/>
      <c r="G50" s="7">
        <v>8353730</v>
      </c>
      <c r="H50" s="7">
        <v>8228847</v>
      </c>
      <c r="I50" s="7">
        <v>8875278</v>
      </c>
      <c r="J50" s="7">
        <v>7891852</v>
      </c>
      <c r="K50" s="7">
        <v>8121921</v>
      </c>
      <c r="L50" s="7"/>
      <c r="M50" s="7"/>
      <c r="N50" s="7"/>
      <c r="O50" s="7"/>
      <c r="P50" s="7"/>
      <c r="Q50" s="7"/>
      <c r="R50" s="3">
        <f t="shared" si="20"/>
        <v>41471628</v>
      </c>
    </row>
    <row r="51" spans="1:18" x14ac:dyDescent="0.25">
      <c r="A51" s="6">
        <v>11323</v>
      </c>
      <c r="B51" s="5" t="s">
        <v>24</v>
      </c>
      <c r="C51" s="7">
        <v>45486826</v>
      </c>
      <c r="D51" s="7"/>
      <c r="E51" s="7">
        <f t="shared" si="19"/>
        <v>45486826</v>
      </c>
      <c r="F51" s="7"/>
      <c r="G51" s="7">
        <v>3166240</v>
      </c>
      <c r="H51" s="7">
        <v>2846282</v>
      </c>
      <c r="I51" s="7">
        <v>3360608</v>
      </c>
      <c r="J51" s="7">
        <v>2602788</v>
      </c>
      <c r="K51" s="7">
        <v>2589386</v>
      </c>
      <c r="L51" s="7"/>
      <c r="M51" s="7"/>
      <c r="N51" s="7"/>
      <c r="O51" s="7"/>
      <c r="P51" s="7"/>
      <c r="Q51" s="7"/>
      <c r="R51" s="3">
        <f t="shared" si="20"/>
        <v>14565304</v>
      </c>
    </row>
    <row r="52" spans="1:18" x14ac:dyDescent="0.25">
      <c r="A52" s="6">
        <v>11324</v>
      </c>
      <c r="B52" s="5" t="s">
        <v>23</v>
      </c>
      <c r="C52" s="7">
        <v>7355628</v>
      </c>
      <c r="D52" s="7"/>
      <c r="E52" s="7">
        <f t="shared" si="19"/>
        <v>7355628</v>
      </c>
      <c r="F52" s="7"/>
      <c r="G52" s="7">
        <v>500800</v>
      </c>
      <c r="H52" s="7">
        <v>521900</v>
      </c>
      <c r="I52" s="7">
        <v>576700</v>
      </c>
      <c r="J52" s="7">
        <v>535800</v>
      </c>
      <c r="K52" s="7">
        <v>536100</v>
      </c>
      <c r="L52" s="7"/>
      <c r="M52" s="7"/>
      <c r="N52" s="7"/>
      <c r="O52" s="7"/>
      <c r="P52" s="7"/>
      <c r="Q52" s="7"/>
      <c r="R52" s="3">
        <f t="shared" si="20"/>
        <v>2671300</v>
      </c>
    </row>
    <row r="53" spans="1:18" x14ac:dyDescent="0.25">
      <c r="A53" s="6">
        <v>11325</v>
      </c>
      <c r="B53" s="5" t="s">
        <v>22</v>
      </c>
      <c r="C53" s="7">
        <v>42546056</v>
      </c>
      <c r="D53" s="7"/>
      <c r="E53" s="7">
        <f t="shared" si="19"/>
        <v>42546056</v>
      </c>
      <c r="F53" s="7"/>
      <c r="G53" s="7">
        <v>2901900</v>
      </c>
      <c r="H53" s="7">
        <v>3016500</v>
      </c>
      <c r="I53" s="7">
        <v>3325800</v>
      </c>
      <c r="J53" s="7">
        <v>3116700</v>
      </c>
      <c r="K53" s="7">
        <v>3098900</v>
      </c>
      <c r="L53" s="7"/>
      <c r="M53" s="7"/>
      <c r="N53" s="7"/>
      <c r="O53" s="7"/>
      <c r="P53" s="7"/>
      <c r="Q53" s="7"/>
      <c r="R53" s="3">
        <f t="shared" si="20"/>
        <v>15459800</v>
      </c>
    </row>
    <row r="54" spans="1:18" x14ac:dyDescent="0.25">
      <c r="A54" s="6">
        <v>11326</v>
      </c>
      <c r="B54" s="5" t="s">
        <v>21</v>
      </c>
      <c r="C54" s="7">
        <v>7091009</v>
      </c>
      <c r="D54" s="7"/>
      <c r="E54" s="7">
        <f t="shared" si="19"/>
        <v>7091009</v>
      </c>
      <c r="F54" s="7"/>
      <c r="G54" s="7">
        <v>483800</v>
      </c>
      <c r="H54" s="7">
        <v>503300</v>
      </c>
      <c r="I54" s="7">
        <v>555100</v>
      </c>
      <c r="J54" s="7">
        <v>520200</v>
      </c>
      <c r="K54" s="7">
        <v>517100</v>
      </c>
      <c r="L54" s="7"/>
      <c r="M54" s="7"/>
      <c r="N54" s="7"/>
      <c r="O54" s="7"/>
      <c r="P54" s="7"/>
      <c r="Q54" s="7"/>
      <c r="R54" s="3">
        <f t="shared" si="20"/>
        <v>2579500</v>
      </c>
    </row>
    <row r="55" spans="1:18" x14ac:dyDescent="0.25">
      <c r="A55" s="6">
        <v>11327</v>
      </c>
      <c r="B55" s="5" t="s">
        <v>20</v>
      </c>
      <c r="C55" s="7">
        <v>7091009</v>
      </c>
      <c r="D55" s="7"/>
      <c r="E55" s="7">
        <f t="shared" si="19"/>
        <v>7091009</v>
      </c>
      <c r="F55" s="7"/>
      <c r="G55" s="7">
        <v>483800</v>
      </c>
      <c r="H55" s="7">
        <v>499500</v>
      </c>
      <c r="I55" s="7">
        <v>552300</v>
      </c>
      <c r="J55" s="7">
        <v>512800</v>
      </c>
      <c r="K55" s="7">
        <v>512900</v>
      </c>
      <c r="L55" s="7"/>
      <c r="M55" s="7"/>
      <c r="N55" s="7"/>
      <c r="O55" s="7"/>
      <c r="P55" s="7"/>
      <c r="Q55" s="7"/>
      <c r="R55" s="3">
        <f t="shared" si="20"/>
        <v>2561300</v>
      </c>
    </row>
    <row r="56" spans="1:18" x14ac:dyDescent="0.25">
      <c r="A56" s="6">
        <v>11328</v>
      </c>
      <c r="B56" s="5" t="s">
        <v>19</v>
      </c>
      <c r="C56" s="7">
        <v>14182019</v>
      </c>
      <c r="D56" s="7"/>
      <c r="E56" s="7">
        <f t="shared" si="19"/>
        <v>14182019</v>
      </c>
      <c r="F56" s="7"/>
      <c r="G56" s="7">
        <v>967400</v>
      </c>
      <c r="H56" s="7">
        <v>998300</v>
      </c>
      <c r="I56" s="7">
        <v>1103600</v>
      </c>
      <c r="J56" s="7">
        <v>1024800</v>
      </c>
      <c r="K56" s="7">
        <v>1025000</v>
      </c>
      <c r="L56" s="7"/>
      <c r="M56" s="7"/>
      <c r="N56" s="7"/>
      <c r="O56" s="7"/>
      <c r="P56" s="7"/>
      <c r="Q56" s="7"/>
      <c r="R56" s="3">
        <f t="shared" si="20"/>
        <v>5119100</v>
      </c>
    </row>
    <row r="57" spans="1:18" x14ac:dyDescent="0.25">
      <c r="A57" s="6">
        <v>12</v>
      </c>
      <c r="B57" s="10" t="s">
        <v>18</v>
      </c>
      <c r="C57" s="9">
        <v>990561741</v>
      </c>
      <c r="D57" s="9">
        <f t="shared" ref="D57:E57" si="21">D58+D61</f>
        <v>-85000000</v>
      </c>
      <c r="E57" s="9">
        <f t="shared" si="21"/>
        <v>905561741</v>
      </c>
      <c r="F57" s="9">
        <f t="shared" ref="F57:R57" si="22">F58+F61</f>
        <v>2440524</v>
      </c>
      <c r="G57" s="9">
        <f t="shared" si="22"/>
        <v>17056051</v>
      </c>
      <c r="H57" s="9">
        <f t="shared" si="22"/>
        <v>32522111</v>
      </c>
      <c r="I57" s="9">
        <f t="shared" si="22"/>
        <v>31349193</v>
      </c>
      <c r="J57" s="9">
        <f t="shared" si="22"/>
        <v>35913245</v>
      </c>
      <c r="K57" s="9">
        <f t="shared" si="22"/>
        <v>33055508</v>
      </c>
      <c r="L57" s="9">
        <f t="shared" si="22"/>
        <v>0</v>
      </c>
      <c r="M57" s="9">
        <f t="shared" si="22"/>
        <v>0</v>
      </c>
      <c r="N57" s="9">
        <f t="shared" si="22"/>
        <v>0</v>
      </c>
      <c r="O57" s="9">
        <f t="shared" si="22"/>
        <v>0</v>
      </c>
      <c r="P57" s="9">
        <f t="shared" si="22"/>
        <v>0</v>
      </c>
      <c r="Q57" s="9">
        <f t="shared" si="22"/>
        <v>0</v>
      </c>
      <c r="R57" s="8">
        <f t="shared" si="22"/>
        <v>152336632</v>
      </c>
    </row>
    <row r="58" spans="1:18" x14ac:dyDescent="0.25">
      <c r="A58" s="6">
        <v>121</v>
      </c>
      <c r="B58" s="10" t="s">
        <v>17</v>
      </c>
      <c r="C58" s="9">
        <v>240000000</v>
      </c>
      <c r="D58" s="9">
        <f t="shared" ref="D58:E58" si="23">SUM(D59:D60)</f>
        <v>0</v>
      </c>
      <c r="E58" s="9">
        <f t="shared" si="23"/>
        <v>240000000</v>
      </c>
      <c r="F58" s="9">
        <f t="shared" ref="F58:R58" si="24">SUM(F59:F60)</f>
        <v>0</v>
      </c>
      <c r="G58" s="9">
        <f t="shared" si="24"/>
        <v>0</v>
      </c>
      <c r="H58" s="9">
        <f t="shared" si="24"/>
        <v>997000</v>
      </c>
      <c r="I58" s="9">
        <f t="shared" si="24"/>
        <v>1087500</v>
      </c>
      <c r="J58" s="9">
        <f t="shared" si="24"/>
        <v>13195209</v>
      </c>
      <c r="K58" s="9">
        <f t="shared" si="24"/>
        <v>1756850</v>
      </c>
      <c r="L58" s="9">
        <f t="shared" si="24"/>
        <v>0</v>
      </c>
      <c r="M58" s="9">
        <f t="shared" si="24"/>
        <v>0</v>
      </c>
      <c r="N58" s="9">
        <f t="shared" si="24"/>
        <v>0</v>
      </c>
      <c r="O58" s="9">
        <f t="shared" si="24"/>
        <v>0</v>
      </c>
      <c r="P58" s="9">
        <f t="shared" si="24"/>
        <v>0</v>
      </c>
      <c r="Q58" s="9">
        <f t="shared" si="24"/>
        <v>0</v>
      </c>
      <c r="R58" s="8">
        <f t="shared" si="24"/>
        <v>17036559</v>
      </c>
    </row>
    <row r="59" spans="1:18" x14ac:dyDescent="0.25">
      <c r="A59" s="6">
        <v>1211</v>
      </c>
      <c r="B59" s="5" t="s">
        <v>16</v>
      </c>
      <c r="C59" s="7">
        <v>130000000</v>
      </c>
      <c r="D59" s="7"/>
      <c r="E59" s="7">
        <f t="shared" ref="E59:E60" si="25">C59+D59</f>
        <v>130000000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>
        <f>SUM(F59:Q59)</f>
        <v>0</v>
      </c>
    </row>
    <row r="60" spans="1:18" x14ac:dyDescent="0.25">
      <c r="A60" s="6">
        <v>1212</v>
      </c>
      <c r="B60" s="5" t="s">
        <v>15</v>
      </c>
      <c r="C60" s="7">
        <v>110000000</v>
      </c>
      <c r="D60" s="7"/>
      <c r="E60" s="7">
        <f t="shared" si="25"/>
        <v>110000000</v>
      </c>
      <c r="F60" s="7"/>
      <c r="G60" s="7"/>
      <c r="H60" s="7">
        <v>997000</v>
      </c>
      <c r="I60" s="7">
        <v>1087500</v>
      </c>
      <c r="J60" s="7">
        <v>13195209</v>
      </c>
      <c r="K60" s="7">
        <v>1756850</v>
      </c>
      <c r="L60" s="7"/>
      <c r="M60" s="7"/>
      <c r="N60" s="7"/>
      <c r="O60" s="7"/>
      <c r="P60" s="7"/>
      <c r="Q60" s="7"/>
      <c r="R60" s="3">
        <f>SUM(F60:Q60)</f>
        <v>17036559</v>
      </c>
    </row>
    <row r="61" spans="1:18" x14ac:dyDescent="0.25">
      <c r="A61" s="6">
        <v>122</v>
      </c>
      <c r="B61" s="10" t="s">
        <v>14</v>
      </c>
      <c r="C61" s="9">
        <v>750561741</v>
      </c>
      <c r="D61" s="9">
        <f t="shared" ref="D61:E61" si="26">SUM(D62:D75)</f>
        <v>-85000000</v>
      </c>
      <c r="E61" s="9">
        <f t="shared" si="26"/>
        <v>665561741</v>
      </c>
      <c r="F61" s="9">
        <f t="shared" ref="F61:R61" si="27">SUM(F62:F75)</f>
        <v>2440524</v>
      </c>
      <c r="G61" s="9">
        <f t="shared" si="27"/>
        <v>17056051</v>
      </c>
      <c r="H61" s="9">
        <f t="shared" si="27"/>
        <v>31525111</v>
      </c>
      <c r="I61" s="9">
        <f t="shared" si="27"/>
        <v>30261693</v>
      </c>
      <c r="J61" s="9">
        <f t="shared" si="27"/>
        <v>22718036</v>
      </c>
      <c r="K61" s="9">
        <f t="shared" si="27"/>
        <v>31298658</v>
      </c>
      <c r="L61" s="9">
        <f t="shared" si="27"/>
        <v>0</v>
      </c>
      <c r="M61" s="9">
        <f t="shared" si="27"/>
        <v>0</v>
      </c>
      <c r="N61" s="9">
        <f t="shared" si="27"/>
        <v>0</v>
      </c>
      <c r="O61" s="9">
        <f t="shared" si="27"/>
        <v>0</v>
      </c>
      <c r="P61" s="9">
        <f t="shared" si="27"/>
        <v>0</v>
      </c>
      <c r="Q61" s="9">
        <f t="shared" si="27"/>
        <v>0</v>
      </c>
      <c r="R61" s="8">
        <f t="shared" si="27"/>
        <v>135300073</v>
      </c>
    </row>
    <row r="62" spans="1:18" x14ac:dyDescent="0.25">
      <c r="A62" s="6">
        <v>1221</v>
      </c>
      <c r="B62" s="5" t="s">
        <v>13</v>
      </c>
      <c r="C62" s="7">
        <v>210000000</v>
      </c>
      <c r="D62" s="7"/>
      <c r="E62" s="7">
        <f t="shared" ref="E62:E75" si="28">C62+D62</f>
        <v>210000000</v>
      </c>
      <c r="F62" s="7"/>
      <c r="G62" s="7"/>
      <c r="H62" s="7">
        <v>2796000</v>
      </c>
      <c r="I62" s="7">
        <v>989500</v>
      </c>
      <c r="J62" s="7">
        <v>4849715</v>
      </c>
      <c r="K62" s="7">
        <v>2486000</v>
      </c>
      <c r="L62" s="7"/>
      <c r="M62" s="7"/>
      <c r="N62" s="7"/>
      <c r="O62" s="7"/>
      <c r="P62" s="7"/>
      <c r="Q62" s="7"/>
      <c r="R62" s="3">
        <f t="shared" ref="R62:R75" si="29">SUM(F62:Q62)</f>
        <v>11121215</v>
      </c>
    </row>
    <row r="63" spans="1:18" x14ac:dyDescent="0.25">
      <c r="A63" s="6">
        <v>1222</v>
      </c>
      <c r="B63" s="5" t="s">
        <v>12</v>
      </c>
      <c r="C63" s="7">
        <v>12000000</v>
      </c>
      <c r="D63" s="7"/>
      <c r="E63" s="7">
        <f t="shared" si="28"/>
        <v>12000000</v>
      </c>
      <c r="F63" s="7">
        <v>889199</v>
      </c>
      <c r="G63" s="7">
        <v>906097</v>
      </c>
      <c r="H63" s="7">
        <v>901751</v>
      </c>
      <c r="I63" s="7">
        <v>890943</v>
      </c>
      <c r="J63" s="7">
        <v>904402</v>
      </c>
      <c r="K63" s="7">
        <v>900398</v>
      </c>
      <c r="L63" s="7"/>
      <c r="M63" s="7"/>
      <c r="N63" s="7"/>
      <c r="O63" s="7"/>
      <c r="P63" s="7"/>
      <c r="Q63" s="7"/>
      <c r="R63" s="3">
        <f t="shared" si="29"/>
        <v>5392790</v>
      </c>
    </row>
    <row r="64" spans="1:18" x14ac:dyDescent="0.25">
      <c r="A64" s="6">
        <v>1223</v>
      </c>
      <c r="B64" s="5" t="s">
        <v>11</v>
      </c>
      <c r="C64" s="7">
        <v>0</v>
      </c>
      <c r="D64" s="7"/>
      <c r="E64" s="7">
        <f t="shared" si="28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">
        <f t="shared" si="29"/>
        <v>0</v>
      </c>
    </row>
    <row r="65" spans="1:18" x14ac:dyDescent="0.25">
      <c r="A65" s="6">
        <v>12241</v>
      </c>
      <c r="B65" s="5" t="s">
        <v>10</v>
      </c>
      <c r="C65" s="7">
        <v>300000000</v>
      </c>
      <c r="D65" s="7">
        <v>-50000000</v>
      </c>
      <c r="E65" s="7">
        <f t="shared" si="28"/>
        <v>250000000</v>
      </c>
      <c r="F65" s="7">
        <v>1173423</v>
      </c>
      <c r="G65" s="7">
        <v>11781654</v>
      </c>
      <c r="H65" s="7">
        <v>10083878</v>
      </c>
      <c r="I65" s="7">
        <v>19797650</v>
      </c>
      <c r="J65" s="7">
        <v>10972376</v>
      </c>
      <c r="K65" s="7">
        <v>20327697</v>
      </c>
      <c r="L65" s="7"/>
      <c r="M65" s="7"/>
      <c r="N65" s="7"/>
      <c r="O65" s="7"/>
      <c r="P65" s="7"/>
      <c r="Q65" s="7"/>
      <c r="R65" s="3">
        <f t="shared" si="29"/>
        <v>74136678</v>
      </c>
    </row>
    <row r="66" spans="1:18" x14ac:dyDescent="0.25">
      <c r="A66" s="6">
        <v>12242</v>
      </c>
      <c r="B66" s="5" t="s">
        <v>9</v>
      </c>
      <c r="C66" s="7">
        <v>179352561</v>
      </c>
      <c r="D66" s="7">
        <v>-35000000</v>
      </c>
      <c r="E66" s="7">
        <f t="shared" si="28"/>
        <v>144352561</v>
      </c>
      <c r="F66" s="7">
        <v>377902</v>
      </c>
      <c r="G66" s="7">
        <v>4368300</v>
      </c>
      <c r="H66" s="7">
        <v>4698482</v>
      </c>
      <c r="I66" s="7">
        <v>8200700</v>
      </c>
      <c r="J66" s="7">
        <v>5991543</v>
      </c>
      <c r="K66" s="7">
        <v>7269663</v>
      </c>
      <c r="L66" s="7"/>
      <c r="M66" s="7"/>
      <c r="N66" s="7"/>
      <c r="O66" s="7"/>
      <c r="P66" s="7"/>
      <c r="Q66" s="7"/>
      <c r="R66" s="3">
        <f t="shared" si="29"/>
        <v>30906590</v>
      </c>
    </row>
    <row r="67" spans="1:18" x14ac:dyDescent="0.25">
      <c r="A67" s="6">
        <v>1225</v>
      </c>
      <c r="B67" s="5" t="s">
        <v>8</v>
      </c>
      <c r="C67" s="7">
        <v>10000000</v>
      </c>
      <c r="D67" s="7"/>
      <c r="E67" s="7">
        <f t="shared" si="28"/>
        <v>10000000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">
        <f t="shared" si="29"/>
        <v>0</v>
      </c>
    </row>
    <row r="68" spans="1:18" x14ac:dyDescent="0.25">
      <c r="A68" s="6">
        <v>1226</v>
      </c>
      <c r="B68" s="5" t="s">
        <v>7</v>
      </c>
      <c r="C68" s="7">
        <v>2000000</v>
      </c>
      <c r="D68" s="7"/>
      <c r="E68" s="7">
        <f t="shared" si="28"/>
        <v>2000000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3">
        <f t="shared" si="29"/>
        <v>0</v>
      </c>
    </row>
    <row r="69" spans="1:18" x14ac:dyDescent="0.25">
      <c r="A69" s="6">
        <v>1227</v>
      </c>
      <c r="B69" s="5" t="s">
        <v>6</v>
      </c>
      <c r="C69" s="7">
        <v>2000000</v>
      </c>
      <c r="D69" s="7"/>
      <c r="E69" s="7">
        <f t="shared" si="28"/>
        <v>2000000</v>
      </c>
      <c r="F69" s="7"/>
      <c r="G69" s="7"/>
      <c r="H69" s="7"/>
      <c r="I69" s="7">
        <v>382900</v>
      </c>
      <c r="J69" s="7"/>
      <c r="K69" s="7">
        <v>314900</v>
      </c>
      <c r="L69" s="7"/>
      <c r="M69" s="7"/>
      <c r="N69" s="7"/>
      <c r="O69" s="7"/>
      <c r="P69" s="7"/>
      <c r="Q69" s="7"/>
      <c r="R69" s="3">
        <f t="shared" si="29"/>
        <v>697800</v>
      </c>
    </row>
    <row r="70" spans="1:18" x14ac:dyDescent="0.25">
      <c r="A70" s="6">
        <v>1228</v>
      </c>
      <c r="B70" s="5" t="s">
        <v>5</v>
      </c>
      <c r="C70" s="7">
        <v>30000000</v>
      </c>
      <c r="D70" s="7"/>
      <c r="E70" s="7">
        <f t="shared" si="28"/>
        <v>30000000</v>
      </c>
      <c r="F70" s="7"/>
      <c r="G70" s="7"/>
      <c r="H70" s="7">
        <v>13045000</v>
      </c>
      <c r="I70" s="7"/>
      <c r="J70" s="7"/>
      <c r="K70" s="7"/>
      <c r="L70" s="7"/>
      <c r="M70" s="7"/>
      <c r="N70" s="7"/>
      <c r="O70" s="7"/>
      <c r="P70" s="7"/>
      <c r="Q70" s="7"/>
      <c r="R70" s="3">
        <f t="shared" si="29"/>
        <v>13045000</v>
      </c>
    </row>
    <row r="71" spans="1:18" x14ac:dyDescent="0.25">
      <c r="A71" s="6">
        <v>1229</v>
      </c>
      <c r="B71" s="5" t="s">
        <v>4</v>
      </c>
      <c r="C71" s="7">
        <v>5109180</v>
      </c>
      <c r="D71" s="7"/>
      <c r="E71" s="7">
        <f t="shared" si="28"/>
        <v>5109180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3">
        <f t="shared" si="29"/>
        <v>0</v>
      </c>
    </row>
    <row r="72" spans="1:18" x14ac:dyDescent="0.25">
      <c r="A72" s="6">
        <v>12210</v>
      </c>
      <c r="B72" s="5" t="s">
        <v>3</v>
      </c>
      <c r="C72" s="7">
        <v>0</v>
      </c>
      <c r="D72" s="7"/>
      <c r="E72" s="7">
        <f t="shared" si="28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">
        <f t="shared" si="29"/>
        <v>0</v>
      </c>
    </row>
    <row r="73" spans="1:18" x14ac:dyDescent="0.25">
      <c r="A73" s="6">
        <v>12211</v>
      </c>
      <c r="B73" s="5" t="s">
        <v>2</v>
      </c>
      <c r="C73" s="7">
        <v>0</v>
      </c>
      <c r="D73" s="7"/>
      <c r="E73" s="7">
        <f t="shared" si="28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>
        <f t="shared" si="29"/>
        <v>0</v>
      </c>
    </row>
    <row r="74" spans="1:18" x14ac:dyDescent="0.25">
      <c r="A74" s="6">
        <v>12212</v>
      </c>
      <c r="B74" s="5" t="s">
        <v>1</v>
      </c>
      <c r="C74" s="7">
        <v>0</v>
      </c>
      <c r="D74" s="7"/>
      <c r="E74" s="7">
        <f t="shared" si="28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">
        <f t="shared" si="29"/>
        <v>0</v>
      </c>
    </row>
    <row r="75" spans="1:18" x14ac:dyDescent="0.25">
      <c r="A75" s="6">
        <v>12213</v>
      </c>
      <c r="B75" s="5" t="s">
        <v>0</v>
      </c>
      <c r="C75" s="4">
        <v>100000</v>
      </c>
      <c r="D75" s="4"/>
      <c r="E75" s="7">
        <f t="shared" si="28"/>
        <v>100000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3">
        <f t="shared" si="29"/>
        <v>0</v>
      </c>
    </row>
    <row r="76" spans="1:18" x14ac:dyDescent="0.25">
      <c r="A76" s="2"/>
    </row>
  </sheetData>
  <pageMargins left="0.70866141732283505" right="0.70866141732283505" top="0.74803149606299202" bottom="0.74803149606299202" header="0.31496062992126" footer="0.31496062992126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Compromisos 2017</vt:lpstr>
      <vt:lpstr>Pagos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Martinez Jessie</dc:creator>
  <cp:lastModifiedBy>Edmundo Martinez Jessie</cp:lastModifiedBy>
  <dcterms:created xsi:type="dcterms:W3CDTF">2017-08-30T13:30:40Z</dcterms:created>
  <dcterms:modified xsi:type="dcterms:W3CDTF">2017-09-11T15:49:18Z</dcterms:modified>
</cp:coreProperties>
</file>