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Compromisos 2017" sheetId="1" r:id="rId1"/>
    <sheet name="Pagos 2017" sheetId="2" r:id="rId2"/>
  </sheets>
  <calcPr calcId="145621"/>
</workbook>
</file>

<file path=xl/calcChain.xml><?xml version="1.0" encoding="utf-8"?>
<calcChain xmlns="http://schemas.openxmlformats.org/spreadsheetml/2006/main">
  <c r="D61" i="1" l="1"/>
  <c r="D58" i="1"/>
  <c r="D57" i="1"/>
  <c r="D48" i="1"/>
  <c r="D42" i="1" s="1"/>
  <c r="D43" i="1"/>
  <c r="D38" i="1"/>
  <c r="C61" i="2"/>
  <c r="C58" i="2"/>
  <c r="C57" i="2" s="1"/>
  <c r="C48" i="2"/>
  <c r="C43" i="2"/>
  <c r="C42" i="2"/>
  <c r="C38" i="2"/>
  <c r="C61" i="1"/>
  <c r="C58" i="1"/>
  <c r="C57" i="1" s="1"/>
  <c r="C48" i="1"/>
  <c r="C42" i="1" s="1"/>
  <c r="C43" i="1"/>
  <c r="C38" i="1"/>
  <c r="J61" i="1" l="1"/>
  <c r="J58" i="1"/>
  <c r="J57" i="1" s="1"/>
  <c r="J13" i="1" s="1"/>
  <c r="J12" i="1" s="1"/>
  <c r="J48" i="1"/>
  <c r="J43" i="1"/>
  <c r="J42" i="1"/>
  <c r="J14" i="1" s="1"/>
  <c r="J38" i="1"/>
  <c r="J15" i="1"/>
  <c r="J61" i="2"/>
  <c r="J58" i="2"/>
  <c r="J57" i="2" s="1"/>
  <c r="J13" i="2" s="1"/>
  <c r="J12" i="2" s="1"/>
  <c r="J48" i="2"/>
  <c r="J43" i="2"/>
  <c r="J42" i="2" s="1"/>
  <c r="J14" i="2" s="1"/>
  <c r="J38" i="2"/>
  <c r="J15" i="2"/>
  <c r="K61" i="2"/>
  <c r="K58" i="2"/>
  <c r="K57" i="2" s="1"/>
  <c r="K48" i="2"/>
  <c r="K43" i="2"/>
  <c r="K42" i="2"/>
  <c r="K14" i="2" s="1"/>
  <c r="K38" i="2"/>
  <c r="K15" i="2"/>
  <c r="K61" i="1"/>
  <c r="K58" i="1"/>
  <c r="K57" i="1" s="1"/>
  <c r="K13" i="1" s="1"/>
  <c r="K12" i="1" s="1"/>
  <c r="K48" i="1"/>
  <c r="K43" i="1"/>
  <c r="K42" i="1"/>
  <c r="K38" i="1"/>
  <c r="K15" i="1"/>
  <c r="K14" i="1" s="1"/>
  <c r="L61" i="2"/>
  <c r="L58" i="2"/>
  <c r="L57" i="2" s="1"/>
  <c r="L13" i="2" s="1"/>
  <c r="L12" i="2" s="1"/>
  <c r="L48" i="2"/>
  <c r="L43" i="2"/>
  <c r="L42" i="2"/>
  <c r="L14" i="2" s="1"/>
  <c r="L38" i="2"/>
  <c r="L15" i="2"/>
  <c r="L61" i="1"/>
  <c r="L57" i="1" s="1"/>
  <c r="L13" i="1" s="1"/>
  <c r="L12" i="1" s="1"/>
  <c r="L58" i="1"/>
  <c r="L48" i="1"/>
  <c r="L43" i="1"/>
  <c r="L42" i="1" s="1"/>
  <c r="L14" i="1" s="1"/>
  <c r="L38" i="1"/>
  <c r="L15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8" i="1" s="1"/>
  <c r="E59" i="1"/>
  <c r="E56" i="1"/>
  <c r="E55" i="1"/>
  <c r="E54" i="1"/>
  <c r="E53" i="1"/>
  <c r="E52" i="1"/>
  <c r="E51" i="1"/>
  <c r="E50" i="1"/>
  <c r="E49" i="1"/>
  <c r="E47" i="1"/>
  <c r="E46" i="1"/>
  <c r="E45" i="1"/>
  <c r="E44" i="1"/>
  <c r="E41" i="1"/>
  <c r="E40" i="1"/>
  <c r="E39" i="1"/>
  <c r="E38" i="1" s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1" i="2" s="1"/>
  <c r="E62" i="2"/>
  <c r="E60" i="2"/>
  <c r="E59" i="2"/>
  <c r="E58" i="2" s="1"/>
  <c r="E56" i="2"/>
  <c r="E55" i="2"/>
  <c r="E54" i="2"/>
  <c r="E53" i="2"/>
  <c r="E52" i="2"/>
  <c r="E51" i="2"/>
  <c r="E50" i="2"/>
  <c r="E49" i="2"/>
  <c r="E47" i="2"/>
  <c r="E46" i="2"/>
  <c r="E45" i="2"/>
  <c r="E44" i="2"/>
  <c r="E41" i="2"/>
  <c r="E40" i="2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D61" i="2"/>
  <c r="D57" i="2" s="1"/>
  <c r="D58" i="2"/>
  <c r="D48" i="2"/>
  <c r="D43" i="2"/>
  <c r="D42" i="2" s="1"/>
  <c r="D38" i="2"/>
  <c r="D15" i="2"/>
  <c r="C15" i="2"/>
  <c r="Q12" i="1"/>
  <c r="P12" i="1"/>
  <c r="O12" i="1"/>
  <c r="N12" i="1"/>
  <c r="M12" i="1"/>
  <c r="I12" i="1"/>
  <c r="H12" i="1"/>
  <c r="G12" i="1"/>
  <c r="F12" i="1"/>
  <c r="D15" i="1"/>
  <c r="D14" i="1" s="1"/>
  <c r="C15" i="1"/>
  <c r="E43" i="1" l="1"/>
  <c r="E48" i="2"/>
  <c r="E38" i="2"/>
  <c r="E43" i="2"/>
  <c r="E48" i="1"/>
  <c r="E42" i="1" s="1"/>
  <c r="E61" i="1"/>
  <c r="E57" i="1" s="1"/>
  <c r="E15" i="1"/>
  <c r="K13" i="2"/>
  <c r="K12" i="2" s="1"/>
  <c r="E57" i="2"/>
  <c r="E42" i="2"/>
  <c r="E15" i="2"/>
  <c r="C14" i="2"/>
  <c r="C13" i="2" s="1"/>
  <c r="C12" i="2" s="1"/>
  <c r="D14" i="2"/>
  <c r="D13" i="2"/>
  <c r="D12" i="2" s="1"/>
  <c r="C13" i="1"/>
  <c r="C12" i="1" s="1"/>
  <c r="C14" i="1"/>
  <c r="D13" i="1"/>
  <c r="D12" i="1" s="1"/>
  <c r="F15" i="2"/>
  <c r="G15" i="2"/>
  <c r="H15" i="2"/>
  <c r="I15" i="2"/>
  <c r="M15" i="2"/>
  <c r="N15" i="2"/>
  <c r="O15" i="2"/>
  <c r="P15" i="2"/>
  <c r="Q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F38" i="2"/>
  <c r="G38" i="2"/>
  <c r="H38" i="2"/>
  <c r="I38" i="2"/>
  <c r="M38" i="2"/>
  <c r="N38" i="2"/>
  <c r="O38" i="2"/>
  <c r="P38" i="2"/>
  <c r="Q38" i="2"/>
  <c r="R39" i="2"/>
  <c r="R40" i="2"/>
  <c r="R41" i="2"/>
  <c r="F43" i="2"/>
  <c r="G43" i="2"/>
  <c r="H43" i="2"/>
  <c r="I43" i="2"/>
  <c r="M43" i="2"/>
  <c r="N43" i="2"/>
  <c r="O43" i="2"/>
  <c r="P43" i="2"/>
  <c r="Q43" i="2"/>
  <c r="R44" i="2"/>
  <c r="R45" i="2"/>
  <c r="R46" i="2"/>
  <c r="R47" i="2"/>
  <c r="F48" i="2"/>
  <c r="G48" i="2"/>
  <c r="H48" i="2"/>
  <c r="I48" i="2"/>
  <c r="M48" i="2"/>
  <c r="N48" i="2"/>
  <c r="O48" i="2"/>
  <c r="P48" i="2"/>
  <c r="Q48" i="2"/>
  <c r="R49" i="2"/>
  <c r="R50" i="2"/>
  <c r="R51" i="2"/>
  <c r="R52" i="2"/>
  <c r="R53" i="2"/>
  <c r="R54" i="2"/>
  <c r="R55" i="2"/>
  <c r="R56" i="2"/>
  <c r="F58" i="2"/>
  <c r="G58" i="2"/>
  <c r="H58" i="2"/>
  <c r="I58" i="2"/>
  <c r="M58" i="2"/>
  <c r="N58" i="2"/>
  <c r="O58" i="2"/>
  <c r="P58" i="2"/>
  <c r="Q58" i="2"/>
  <c r="R59" i="2"/>
  <c r="R60" i="2"/>
  <c r="F61" i="2"/>
  <c r="G61" i="2"/>
  <c r="H61" i="2"/>
  <c r="I61" i="2"/>
  <c r="M61" i="2"/>
  <c r="N61" i="2"/>
  <c r="O61" i="2"/>
  <c r="P61" i="2"/>
  <c r="Q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F15" i="1"/>
  <c r="G15" i="1"/>
  <c r="H15" i="1"/>
  <c r="I15" i="1"/>
  <c r="M15" i="1"/>
  <c r="N15" i="1"/>
  <c r="O15" i="1"/>
  <c r="P15" i="1"/>
  <c r="Q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F38" i="1"/>
  <c r="G38" i="1"/>
  <c r="H38" i="1"/>
  <c r="I38" i="1"/>
  <c r="M38" i="1"/>
  <c r="N38" i="1"/>
  <c r="O38" i="1"/>
  <c r="P38" i="1"/>
  <c r="Q38" i="1"/>
  <c r="R39" i="1"/>
  <c r="R40" i="1"/>
  <c r="R41" i="1"/>
  <c r="F43" i="1"/>
  <c r="G43" i="1"/>
  <c r="H43" i="1"/>
  <c r="I43" i="1"/>
  <c r="M43" i="1"/>
  <c r="N43" i="1"/>
  <c r="O43" i="1"/>
  <c r="P43" i="1"/>
  <c r="Q43" i="1"/>
  <c r="R44" i="1"/>
  <c r="R45" i="1"/>
  <c r="R46" i="1"/>
  <c r="R47" i="1"/>
  <c r="F48" i="1"/>
  <c r="G48" i="1"/>
  <c r="H48" i="1"/>
  <c r="I48" i="1"/>
  <c r="I42" i="1" s="1"/>
  <c r="M48" i="1"/>
  <c r="M42" i="1" s="1"/>
  <c r="N48" i="1"/>
  <c r="O48" i="1"/>
  <c r="P48" i="1"/>
  <c r="Q48" i="1"/>
  <c r="Q42" i="1" s="1"/>
  <c r="R49" i="1"/>
  <c r="R50" i="1"/>
  <c r="R51" i="1"/>
  <c r="R52" i="1"/>
  <c r="R53" i="1"/>
  <c r="R54" i="1"/>
  <c r="R55" i="1"/>
  <c r="R56" i="1"/>
  <c r="F58" i="1"/>
  <c r="G58" i="1"/>
  <c r="G57" i="1" s="1"/>
  <c r="H58" i="1"/>
  <c r="I58" i="1"/>
  <c r="M58" i="1"/>
  <c r="N58" i="1"/>
  <c r="O58" i="1"/>
  <c r="O57" i="1" s="1"/>
  <c r="P58" i="1"/>
  <c r="Q58" i="1"/>
  <c r="R59" i="1"/>
  <c r="R60" i="1"/>
  <c r="F61" i="1"/>
  <c r="G61" i="1"/>
  <c r="H61" i="1"/>
  <c r="H57" i="1" s="1"/>
  <c r="I61" i="1"/>
  <c r="M61" i="1"/>
  <c r="N61" i="1"/>
  <c r="O61" i="1"/>
  <c r="P61" i="1"/>
  <c r="P57" i="1" s="1"/>
  <c r="Q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E14" i="1" l="1"/>
  <c r="E14" i="2"/>
  <c r="E13" i="2" s="1"/>
  <c r="E12" i="2" s="1"/>
  <c r="E13" i="1"/>
  <c r="E12" i="1" s="1"/>
  <c r="Q42" i="2"/>
  <c r="Q14" i="2" s="1"/>
  <c r="M42" i="2"/>
  <c r="M14" i="2" s="1"/>
  <c r="N57" i="2"/>
  <c r="P57" i="2"/>
  <c r="H57" i="2"/>
  <c r="O57" i="2"/>
  <c r="G57" i="2"/>
  <c r="Q14" i="1"/>
  <c r="M14" i="1"/>
  <c r="M13" i="1" s="1"/>
  <c r="I14" i="1"/>
  <c r="G42" i="1"/>
  <c r="G14" i="1" s="1"/>
  <c r="G13" i="1" s="1"/>
  <c r="O42" i="1"/>
  <c r="N57" i="1"/>
  <c r="F57" i="1"/>
  <c r="R58" i="1"/>
  <c r="R48" i="1"/>
  <c r="N42" i="1"/>
  <c r="N14" i="1" s="1"/>
  <c r="F42" i="1"/>
  <c r="F14" i="1" s="1"/>
  <c r="F13" i="1" s="1"/>
  <c r="N42" i="2"/>
  <c r="N14" i="2" s="1"/>
  <c r="F42" i="2"/>
  <c r="F14" i="2" s="1"/>
  <c r="R61" i="1"/>
  <c r="Q57" i="1"/>
  <c r="Q13" i="1" s="1"/>
  <c r="M57" i="1"/>
  <c r="I57" i="1"/>
  <c r="I13" i="1" s="1"/>
  <c r="R43" i="1"/>
  <c r="O14" i="1"/>
  <c r="O13" i="1" s="1"/>
  <c r="R15" i="1"/>
  <c r="Q57" i="2"/>
  <c r="M57" i="2"/>
  <c r="P42" i="1"/>
  <c r="H42" i="1"/>
  <c r="H14" i="1" s="1"/>
  <c r="H13" i="1" s="1"/>
  <c r="R38" i="1"/>
  <c r="P42" i="2"/>
  <c r="H42" i="2"/>
  <c r="O42" i="2"/>
  <c r="O14" i="2" s="1"/>
  <c r="G42" i="2"/>
  <c r="G14" i="2" s="1"/>
  <c r="F57" i="2"/>
  <c r="F13" i="2" s="1"/>
  <c r="F12" i="2" s="1"/>
  <c r="R38" i="2"/>
  <c r="I57" i="2"/>
  <c r="I13" i="2" s="1"/>
  <c r="I12" i="2" s="1"/>
  <c r="R61" i="2"/>
  <c r="R58" i="2"/>
  <c r="R48" i="2"/>
  <c r="R43" i="2"/>
  <c r="I42" i="2"/>
  <c r="I14" i="2" s="1"/>
  <c r="R15" i="2"/>
  <c r="P14" i="2"/>
  <c r="H14" i="2"/>
  <c r="P14" i="1"/>
  <c r="P13" i="1" s="1"/>
  <c r="R42" i="1" l="1"/>
  <c r="R14" i="1" s="1"/>
  <c r="O13" i="2"/>
  <c r="O12" i="2" s="1"/>
  <c r="N13" i="2"/>
  <c r="N12" i="2" s="1"/>
  <c r="H13" i="2"/>
  <c r="H12" i="2" s="1"/>
  <c r="M13" i="2"/>
  <c r="M12" i="2" s="1"/>
  <c r="P13" i="2"/>
  <c r="P12" i="2" s="1"/>
  <c r="Q13" i="2"/>
  <c r="Q12" i="2" s="1"/>
  <c r="G13" i="2"/>
  <c r="G12" i="2" s="1"/>
  <c r="N13" i="1"/>
  <c r="R42" i="2"/>
  <c r="R14" i="2" s="1"/>
  <c r="R57" i="1"/>
  <c r="R57" i="2"/>
  <c r="R13" i="2" l="1"/>
  <c r="R12" i="2" s="1"/>
  <c r="R13" i="1"/>
  <c r="R12" i="1" s="1"/>
</calcChain>
</file>

<file path=xl/sharedStrings.xml><?xml version="1.0" encoding="utf-8"?>
<sst xmlns="http://schemas.openxmlformats.org/spreadsheetml/2006/main" count="168" uniqueCount="84">
  <si>
    <t>Gastos Financieros</t>
  </si>
  <si>
    <t>Multas y Sanciones</t>
  </si>
  <si>
    <t>Contribución sobre Transacciones Financieras</t>
  </si>
  <si>
    <t>Imprevistos</t>
  </si>
  <si>
    <t>Sentencias Judiciales y Conciliaciones</t>
  </si>
  <si>
    <t>Seguros</t>
  </si>
  <si>
    <t>Comunicaciones y Transporte</t>
  </si>
  <si>
    <t>Fotocopias</t>
  </si>
  <si>
    <t>Impresos, Publicaciones, Suscripciones</t>
  </si>
  <si>
    <t>Gastos de Viaje</t>
  </si>
  <si>
    <t>Viáticos</t>
  </si>
  <si>
    <t>Arrendamientos</t>
  </si>
  <si>
    <t>Servicios Públicos</t>
  </si>
  <si>
    <t>Mantenimiento</t>
  </si>
  <si>
    <t>Adquisición de Servicios</t>
  </si>
  <si>
    <t>Materiales y Suministros</t>
  </si>
  <si>
    <t>Compra de Equipo</t>
  </si>
  <si>
    <t>Adquisición de Bienes</t>
  </si>
  <si>
    <t>GASTOS GENERALES</t>
  </si>
  <si>
    <t>Ministerio de Educación</t>
  </si>
  <si>
    <t>ESAP</t>
  </si>
  <si>
    <t>SENA</t>
  </si>
  <si>
    <t>I.C.B.F.</t>
  </si>
  <si>
    <t>Aportes Riesgos Profesionales</t>
  </si>
  <si>
    <t>Empresa Promotora de Salud</t>
  </si>
  <si>
    <t>Fondo de Pensiones</t>
  </si>
  <si>
    <t>Fondo de Cesantías</t>
  </si>
  <si>
    <t>SECTOR PÚBLICO</t>
  </si>
  <si>
    <t>Caja Compensación Familiar</t>
  </si>
  <si>
    <t>Fondo de Pensión</t>
  </si>
  <si>
    <t>Fondo Cesantías</t>
  </si>
  <si>
    <t>SECTOR PRIVADO</t>
  </si>
  <si>
    <t>CONTRIBUCIONES NÓMINA</t>
  </si>
  <si>
    <t>Honorarios</t>
  </si>
  <si>
    <t>Personal Supernumerario</t>
  </si>
  <si>
    <t xml:space="preserve"> Remuneración Servicios Técnicos</t>
  </si>
  <si>
    <t>SERVICIOS PERSONALES INDIRECTOS</t>
  </si>
  <si>
    <t>Bonificación Especial de Recreación</t>
  </si>
  <si>
    <t>Pensiones de Jubilación</t>
  </si>
  <si>
    <t>Otros Servicios Personales</t>
  </si>
  <si>
    <t>Gastos Médicos y Drogas</t>
  </si>
  <si>
    <t>Gastos Deportivos y Recreación</t>
  </si>
  <si>
    <t>Bienestar Social</t>
  </si>
  <si>
    <t>Capacitación</t>
  </si>
  <si>
    <t>Incapacidades</t>
  </si>
  <si>
    <t>Cesantías  e Intereses de Cesantías</t>
  </si>
  <si>
    <t xml:space="preserve"> Indemnizaciones</t>
  </si>
  <si>
    <t xml:space="preserve"> Auxilio de Transporte</t>
  </si>
  <si>
    <t xml:space="preserve"> Subsidio de Alimentación</t>
  </si>
  <si>
    <t xml:space="preserve"> Bonificación Servicio Prestados</t>
  </si>
  <si>
    <t xml:space="preserve"> Vacaciones</t>
  </si>
  <si>
    <t xml:space="preserve"> Prima de Antigüedad</t>
  </si>
  <si>
    <t xml:space="preserve"> Prima de Navidad</t>
  </si>
  <si>
    <t xml:space="preserve"> Prima de Vacaciones</t>
  </si>
  <si>
    <t xml:space="preserve"> Prima de Servicios</t>
  </si>
  <si>
    <t xml:space="preserve"> Prima Técnica</t>
  </si>
  <si>
    <t xml:space="preserve"> Gastos de Representación</t>
  </si>
  <si>
    <t xml:space="preserve"> Horas Extras y Días Festivos</t>
  </si>
  <si>
    <t xml:space="preserve"> Sueldo de Personal de Nómina</t>
  </si>
  <si>
    <t xml:space="preserve"> SERVICIOS PERSONALES</t>
  </si>
  <si>
    <t>GASTOS DE PERSONAL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</si>
  <si>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</si>
  <si>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</si>
  <si>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</si>
  <si>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</si>
  <si>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</si>
  <si>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</si>
  <si>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</si>
  <si>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</si>
  <si>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</si>
  <si>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</si>
  <si>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</si>
  <si>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</si>
  <si>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</si>
  <si>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CONCEPTO</t>
  </si>
  <si>
    <t>CÓDIGO</t>
  </si>
  <si>
    <t>(Pesos Corrientes)</t>
  </si>
  <si>
    <t>EJECUCIÓN PRESUPUESTAL - COMPROMISOS</t>
  </si>
  <si>
    <t>EJECUCIÓN PRESUPUESTAL - PAGOS</t>
  </si>
  <si>
    <t>Presupuesto Inicial</t>
  </si>
  <si>
    <t>Modificaciones</t>
  </si>
  <si>
    <t>Presupuesto Definitivo</t>
  </si>
  <si>
    <t>GASTOS TOTALES</t>
  </si>
  <si>
    <t>GASTOS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</si>
</sst>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topLeftCell="A55" workbookViewId="0">
      <selection activeCell="D18" sqref="D18:D71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20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4" customFormat="1" x14ac:dyDescent="0.25">
      <c r="A7" s="16" t="s">
        <v>77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1" spans="1:20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20" x14ac:dyDescent="0.25">
      <c r="A12" s="11"/>
      <c r="B12" s="10" t="s">
        <v>82</v>
      </c>
      <c r="C12" s="12">
        <f>C13</f>
        <v>4193980879</v>
      </c>
      <c r="D12" s="12">
        <f t="shared" ref="D12:R12" si="0">D13</f>
        <v>0</v>
      </c>
      <c r="E12" s="12">
        <f t="shared" si="0"/>
        <v>4193980879</v>
      </c>
      <c r="F12" s="12">
        <f t="shared" si="0"/>
        <v>114975250</v>
      </c>
      <c r="G12" s="12">
        <f t="shared" si="0"/>
        <v>346798850</v>
      </c>
      <c r="H12" s="12">
        <f t="shared" si="0"/>
        <v>201413076</v>
      </c>
      <c r="I12" s="12">
        <f t="shared" si="0"/>
        <v>216443443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879630619</v>
      </c>
    </row>
    <row r="13" spans="1:20" x14ac:dyDescent="0.25">
      <c r="A13" s="11">
        <v>1</v>
      </c>
      <c r="B13" s="10" t="s">
        <v>83</v>
      </c>
      <c r="C13" s="12">
        <f t="shared" ref="C13:R13" si="1">C57+C14</f>
        <v>4193980879</v>
      </c>
      <c r="D13" s="12">
        <f t="shared" si="1"/>
        <v>0</v>
      </c>
      <c r="E13" s="12">
        <f t="shared" si="1"/>
        <v>4193980879</v>
      </c>
      <c r="F13" s="12">
        <f t="shared" si="1"/>
        <v>114975250</v>
      </c>
      <c r="G13" s="12">
        <f t="shared" si="1"/>
        <v>346798850</v>
      </c>
      <c r="H13" s="12">
        <f t="shared" si="1"/>
        <v>201413076</v>
      </c>
      <c r="I13" s="12">
        <f t="shared" si="1"/>
        <v>216443443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879630619</v>
      </c>
    </row>
    <row r="14" spans="1:20" x14ac:dyDescent="0.25">
      <c r="A14" s="11">
        <v>11</v>
      </c>
      <c r="B14" s="10" t="s">
        <v>60</v>
      </c>
      <c r="C14" s="12">
        <f t="shared" ref="C14:E14" si="2">C15+C38+C42</f>
        <v>3143528318</v>
      </c>
      <c r="D14" s="12">
        <f t="shared" si="2"/>
        <v>59890820</v>
      </c>
      <c r="E14" s="12">
        <f t="shared" si="2"/>
        <v>3203419138</v>
      </c>
      <c r="F14" s="12">
        <f t="shared" ref="F14:R14" si="3">F15+F38+F42</f>
        <v>96304952</v>
      </c>
      <c r="G14" s="12">
        <f t="shared" si="3"/>
        <v>267302649</v>
      </c>
      <c r="H14" s="12">
        <f t="shared" si="3"/>
        <v>161411365</v>
      </c>
      <c r="I14" s="12">
        <f t="shared" si="3"/>
        <v>186114150</v>
      </c>
      <c r="J14" s="12">
        <f t="shared" si="3"/>
        <v>0</v>
      </c>
      <c r="K14" s="12">
        <f t="shared" ref="K14:L14" si="4">K15+K38+K42</f>
        <v>0</v>
      </c>
      <c r="L14" s="12">
        <f t="shared" si="4"/>
        <v>0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12">
        <f t="shared" si="3"/>
        <v>0</v>
      </c>
      <c r="R14" s="12">
        <f t="shared" si="3"/>
        <v>711133116</v>
      </c>
    </row>
    <row r="15" spans="1:20" x14ac:dyDescent="0.25">
      <c r="A15" s="11">
        <v>111</v>
      </c>
      <c r="B15" s="10" t="s">
        <v>59</v>
      </c>
      <c r="C15" s="9">
        <f t="shared" ref="C15:E15" si="5">SUM(C16:C37)</f>
        <v>2229022777</v>
      </c>
      <c r="D15" s="9">
        <f t="shared" si="5"/>
        <v>59890820</v>
      </c>
      <c r="E15" s="9">
        <f t="shared" si="5"/>
        <v>2288913597</v>
      </c>
      <c r="F15" s="9">
        <f t="shared" ref="F15:R15" si="6">SUM(F16:F37)</f>
        <v>95645580</v>
      </c>
      <c r="G15" s="9">
        <f t="shared" si="6"/>
        <v>137225089</v>
      </c>
      <c r="H15" s="9">
        <f t="shared" si="6"/>
        <v>128730890</v>
      </c>
      <c r="I15" s="9">
        <f t="shared" si="6"/>
        <v>124793889</v>
      </c>
      <c r="J15" s="9">
        <f t="shared" si="6"/>
        <v>0</v>
      </c>
      <c r="K15" s="9">
        <f t="shared" ref="K15:L15" si="7">SUM(K16:K37)</f>
        <v>0</v>
      </c>
      <c r="L15" s="9">
        <f t="shared" si="7"/>
        <v>0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486395448</v>
      </c>
    </row>
    <row r="16" spans="1:20" x14ac:dyDescent="0.25">
      <c r="A16" s="6">
        <v>1111</v>
      </c>
      <c r="B16" s="5" t="s">
        <v>58</v>
      </c>
      <c r="C16" s="7">
        <v>1093584937</v>
      </c>
      <c r="D16" s="7"/>
      <c r="E16" s="7">
        <f>C16+D16</f>
        <v>1093584937</v>
      </c>
      <c r="F16" s="7">
        <v>70787020</v>
      </c>
      <c r="G16" s="7">
        <v>74777150</v>
      </c>
      <c r="H16" s="7">
        <v>69732969</v>
      </c>
      <c r="I16" s="7">
        <v>70294449</v>
      </c>
      <c r="J16" s="7"/>
      <c r="K16" s="7"/>
      <c r="L16" s="7"/>
      <c r="M16" s="7"/>
      <c r="N16" s="7"/>
      <c r="O16" s="7"/>
      <c r="P16" s="7"/>
      <c r="Q16" s="7"/>
      <c r="R16" s="3">
        <f t="shared" ref="R16:R37" si="8">SUM(F16:Q16)</f>
        <v>285591588</v>
      </c>
    </row>
    <row r="17" spans="1:18" x14ac:dyDescent="0.25">
      <c r="A17" s="6">
        <v>1112</v>
      </c>
      <c r="B17" s="5" t="s">
        <v>57</v>
      </c>
      <c r="C17" s="7"/>
      <c r="D17" s="7"/>
      <c r="E17" s="7">
        <f t="shared" ref="E17:E37" si="9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8"/>
        <v>0</v>
      </c>
    </row>
    <row r="18" spans="1:18" x14ac:dyDescent="0.25">
      <c r="A18" s="6">
        <v>1113</v>
      </c>
      <c r="B18" s="5" t="s">
        <v>56</v>
      </c>
      <c r="C18" s="7">
        <v>38731942</v>
      </c>
      <c r="D18" s="7">
        <v>59391980</v>
      </c>
      <c r="E18" s="7">
        <f t="shared" si="9"/>
        <v>98123922</v>
      </c>
      <c r="F18" s="7">
        <v>1010223</v>
      </c>
      <c r="G18" s="7">
        <v>2929646</v>
      </c>
      <c r="H18" s="7">
        <v>3030668</v>
      </c>
      <c r="I18" s="7">
        <v>17358296</v>
      </c>
      <c r="J18" s="7"/>
      <c r="K18" s="7"/>
      <c r="L18" s="7"/>
      <c r="M18" s="7"/>
      <c r="N18" s="7"/>
      <c r="O18" s="7"/>
      <c r="P18" s="7"/>
      <c r="Q18" s="7"/>
      <c r="R18" s="3">
        <f t="shared" si="8"/>
        <v>24328833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9"/>
        <v>215033498</v>
      </c>
      <c r="F19" s="7">
        <v>10709694</v>
      </c>
      <c r="G19" s="7">
        <v>10099531</v>
      </c>
      <c r="H19" s="7">
        <v>9244154</v>
      </c>
      <c r="I19" s="7">
        <v>9340688</v>
      </c>
      <c r="J19" s="7"/>
      <c r="K19" s="7"/>
      <c r="L19" s="7"/>
      <c r="M19" s="7"/>
      <c r="N19" s="7"/>
      <c r="O19" s="7"/>
      <c r="P19" s="7"/>
      <c r="Q19" s="7"/>
      <c r="R19" s="3">
        <f t="shared" si="8"/>
        <v>39394067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9"/>
        <v>66343226</v>
      </c>
      <c r="F20" s="7"/>
      <c r="G20" s="7"/>
      <c r="H20" s="7">
        <v>3525216</v>
      </c>
      <c r="I20" s="7">
        <v>1188423</v>
      </c>
      <c r="J20" s="7"/>
      <c r="K20" s="7"/>
      <c r="L20" s="7"/>
      <c r="M20" s="7"/>
      <c r="N20" s="7"/>
      <c r="O20" s="7"/>
      <c r="P20" s="7"/>
      <c r="Q20" s="7"/>
      <c r="R20" s="3">
        <f t="shared" si="8"/>
        <v>4713639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9"/>
        <v>59097040</v>
      </c>
      <c r="F21" s="7"/>
      <c r="G21" s="7">
        <v>452965</v>
      </c>
      <c r="H21" s="7">
        <v>3170573</v>
      </c>
      <c r="I21" s="7"/>
      <c r="J21" s="7"/>
      <c r="K21" s="7"/>
      <c r="L21" s="7"/>
      <c r="M21" s="7"/>
      <c r="N21" s="7"/>
      <c r="O21" s="7"/>
      <c r="P21" s="7"/>
      <c r="Q21" s="7"/>
      <c r="R21" s="3">
        <f t="shared" si="8"/>
        <v>3623538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9"/>
        <v>135256750</v>
      </c>
      <c r="F22" s="7"/>
      <c r="G22" s="7"/>
      <c r="H22" s="7">
        <v>3203720</v>
      </c>
      <c r="I22" s="7"/>
      <c r="J22" s="7"/>
      <c r="K22" s="7"/>
      <c r="L22" s="7"/>
      <c r="M22" s="7"/>
      <c r="N22" s="7"/>
      <c r="O22" s="7"/>
      <c r="P22" s="7"/>
      <c r="Q22" s="7"/>
      <c r="R22" s="3">
        <f t="shared" si="8"/>
        <v>3203720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9"/>
        <v>166126400</v>
      </c>
      <c r="F23" s="7">
        <v>12401139</v>
      </c>
      <c r="G23" s="7">
        <v>11552946</v>
      </c>
      <c r="H23" s="7">
        <v>11624239</v>
      </c>
      <c r="I23" s="7">
        <v>11445899</v>
      </c>
      <c r="J23" s="7"/>
      <c r="K23" s="7"/>
      <c r="L23" s="7"/>
      <c r="M23" s="7"/>
      <c r="N23" s="7"/>
      <c r="O23" s="7"/>
      <c r="P23" s="7"/>
      <c r="Q23" s="7"/>
      <c r="R23" s="3">
        <f t="shared" si="8"/>
        <v>47024223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9"/>
        <v>39484553</v>
      </c>
      <c r="F24" s="7"/>
      <c r="G24" s="7">
        <v>212713</v>
      </c>
      <c r="H24" s="7">
        <v>917667</v>
      </c>
      <c r="I24" s="7"/>
      <c r="J24" s="7"/>
      <c r="K24" s="7"/>
      <c r="L24" s="7"/>
      <c r="M24" s="7"/>
      <c r="N24" s="7"/>
      <c r="O24" s="7"/>
      <c r="P24" s="7"/>
      <c r="Q24" s="7"/>
      <c r="R24" s="3">
        <f t="shared" si="8"/>
        <v>1130380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9"/>
        <v>35647405</v>
      </c>
      <c r="F25" s="7"/>
      <c r="G25" s="7">
        <v>919482</v>
      </c>
      <c r="H25" s="7">
        <v>1342453</v>
      </c>
      <c r="I25" s="7">
        <v>747812</v>
      </c>
      <c r="J25" s="7"/>
      <c r="K25" s="7"/>
      <c r="L25" s="7"/>
      <c r="M25" s="7"/>
      <c r="N25" s="7"/>
      <c r="O25" s="7"/>
      <c r="P25" s="7"/>
      <c r="Q25" s="7"/>
      <c r="R25" s="3">
        <f t="shared" si="8"/>
        <v>3009747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9"/>
        <v>4112655</v>
      </c>
      <c r="F26" s="7">
        <v>321804</v>
      </c>
      <c r="G26" s="7">
        <v>321804</v>
      </c>
      <c r="H26" s="7">
        <v>321804</v>
      </c>
      <c r="I26" s="7">
        <v>321804</v>
      </c>
      <c r="J26" s="7"/>
      <c r="K26" s="7"/>
      <c r="L26" s="7"/>
      <c r="M26" s="7"/>
      <c r="N26" s="7"/>
      <c r="O26" s="7"/>
      <c r="P26" s="7"/>
      <c r="Q26" s="7"/>
      <c r="R26" s="3">
        <f t="shared" si="8"/>
        <v>1287216</v>
      </c>
    </row>
    <row r="27" spans="1:18" x14ac:dyDescent="0.25">
      <c r="A27" s="6">
        <v>11112</v>
      </c>
      <c r="B27" s="5" t="s">
        <v>47</v>
      </c>
      <c r="C27" s="7">
        <v>4965030</v>
      </c>
      <c r="D27" s="7">
        <v>498840</v>
      </c>
      <c r="E27" s="7">
        <f t="shared" si="9"/>
        <v>5463870</v>
      </c>
      <c r="F27" s="7">
        <v>415700</v>
      </c>
      <c r="G27" s="7">
        <v>415700</v>
      </c>
      <c r="H27" s="7">
        <v>374130</v>
      </c>
      <c r="I27" s="7">
        <v>748260</v>
      </c>
      <c r="J27" s="7"/>
      <c r="K27" s="7"/>
      <c r="L27" s="7"/>
      <c r="M27" s="7"/>
      <c r="N27" s="7"/>
      <c r="O27" s="7"/>
      <c r="P27" s="7"/>
      <c r="Q27" s="7"/>
      <c r="R27" s="3">
        <f t="shared" si="8"/>
        <v>1953790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9"/>
        <v>36000000</v>
      </c>
      <c r="F28" s="7"/>
      <c r="G28" s="7">
        <v>2473516</v>
      </c>
      <c r="H28" s="7">
        <v>15275881</v>
      </c>
      <c r="I28" s="7">
        <v>6141134</v>
      </c>
      <c r="J28" s="7"/>
      <c r="K28" s="7"/>
      <c r="L28" s="7"/>
      <c r="M28" s="7"/>
      <c r="N28" s="7"/>
      <c r="O28" s="7"/>
      <c r="P28" s="7"/>
      <c r="Q28" s="7"/>
      <c r="R28" s="3">
        <f t="shared" si="8"/>
        <v>23890531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9"/>
        <v>23670976</v>
      </c>
      <c r="F29" s="7"/>
      <c r="G29" s="7"/>
      <c r="H29" s="7">
        <v>61667</v>
      </c>
      <c r="I29" s="7"/>
      <c r="J29" s="7"/>
      <c r="K29" s="7"/>
      <c r="L29" s="7"/>
      <c r="M29" s="7"/>
      <c r="N29" s="7"/>
      <c r="O29" s="7"/>
      <c r="P29" s="7"/>
      <c r="Q29" s="7"/>
      <c r="R29" s="3">
        <f t="shared" si="8"/>
        <v>61667</v>
      </c>
    </row>
    <row r="30" spans="1:18" x14ac:dyDescent="0.25">
      <c r="A30" s="6">
        <v>11115</v>
      </c>
      <c r="B30" s="5" t="s">
        <v>44</v>
      </c>
      <c r="C30" s="7"/>
      <c r="D30" s="7"/>
      <c r="E30" s="7">
        <f t="shared" si="9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8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9"/>
        <v>180000000</v>
      </c>
      <c r="F31" s="7"/>
      <c r="G31" s="7">
        <v>1550000</v>
      </c>
      <c r="H31" s="7">
        <v>3651725</v>
      </c>
      <c r="I31" s="7">
        <v>5613444</v>
      </c>
      <c r="J31" s="7"/>
      <c r="K31" s="7"/>
      <c r="L31" s="7"/>
      <c r="M31" s="7"/>
      <c r="N31" s="7"/>
      <c r="O31" s="7"/>
      <c r="P31" s="7"/>
      <c r="Q31" s="7"/>
      <c r="R31" s="3">
        <f t="shared" si="8"/>
        <v>10815169</v>
      </c>
    </row>
    <row r="32" spans="1:18" x14ac:dyDescent="0.25">
      <c r="A32" s="6">
        <v>111162</v>
      </c>
      <c r="B32" s="5" t="s">
        <v>42</v>
      </c>
      <c r="C32" s="7">
        <v>105000000</v>
      </c>
      <c r="D32" s="7"/>
      <c r="E32" s="7">
        <f t="shared" si="9"/>
        <v>105000000</v>
      </c>
      <c r="F32" s="7"/>
      <c r="G32" s="7">
        <v>30000000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3">
        <f t="shared" si="8"/>
        <v>30000000</v>
      </c>
    </row>
    <row r="33" spans="1:18" x14ac:dyDescent="0.25">
      <c r="A33" s="6">
        <v>11117</v>
      </c>
      <c r="B33" s="5" t="s">
        <v>41</v>
      </c>
      <c r="C33" s="7"/>
      <c r="D33" s="7"/>
      <c r="E33" s="7">
        <f t="shared" si="9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8"/>
        <v>0</v>
      </c>
    </row>
    <row r="34" spans="1:18" x14ac:dyDescent="0.25">
      <c r="A34" s="6">
        <v>11118</v>
      </c>
      <c r="B34" s="5" t="s">
        <v>40</v>
      </c>
      <c r="C34" s="7"/>
      <c r="D34" s="7"/>
      <c r="E34" s="7">
        <f t="shared" si="9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8"/>
        <v>0</v>
      </c>
    </row>
    <row r="35" spans="1:18" x14ac:dyDescent="0.25">
      <c r="A35" s="6">
        <v>11119</v>
      </c>
      <c r="B35" s="5" t="s">
        <v>39</v>
      </c>
      <c r="C35" s="7"/>
      <c r="D35" s="7"/>
      <c r="E35" s="7">
        <f t="shared" si="9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8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9"/>
        <v>20559560</v>
      </c>
      <c r="F36" s="7"/>
      <c r="G36" s="7">
        <v>1475434</v>
      </c>
      <c r="H36" s="7">
        <v>2950868</v>
      </c>
      <c r="I36" s="7">
        <v>1475434</v>
      </c>
      <c r="J36" s="7"/>
      <c r="K36" s="7"/>
      <c r="L36" s="7"/>
      <c r="M36" s="7"/>
      <c r="N36" s="7"/>
      <c r="O36" s="7"/>
      <c r="P36" s="7"/>
      <c r="Q36" s="7"/>
      <c r="R36" s="3">
        <f t="shared" si="8"/>
        <v>5901736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9"/>
        <v>5408805</v>
      </c>
      <c r="F37" s="7"/>
      <c r="G37" s="7">
        <v>44202</v>
      </c>
      <c r="H37" s="7">
        <v>303156</v>
      </c>
      <c r="I37" s="7">
        <v>118246</v>
      </c>
      <c r="J37" s="7"/>
      <c r="K37" s="7"/>
      <c r="L37" s="7"/>
      <c r="M37" s="7"/>
      <c r="N37" s="7"/>
      <c r="O37" s="7"/>
      <c r="P37" s="7"/>
      <c r="Q37" s="7"/>
      <c r="R37" s="3">
        <f t="shared" si="8"/>
        <v>465604</v>
      </c>
    </row>
    <row r="38" spans="1:18" x14ac:dyDescent="0.25">
      <c r="A38" s="11">
        <v>112</v>
      </c>
      <c r="B38" s="10" t="s">
        <v>36</v>
      </c>
      <c r="C38" s="9">
        <f t="shared" ref="C38:D38" si="10">SUM(C39:C41)</f>
        <v>295000000</v>
      </c>
      <c r="D38" s="9">
        <f t="shared" si="10"/>
        <v>0</v>
      </c>
      <c r="E38" s="9">
        <f t="shared" ref="C38:E38" si="11">SUM(E39:E41)</f>
        <v>295000000</v>
      </c>
      <c r="F38" s="9">
        <f t="shared" ref="F38:R38" si="12">SUM(F39:F41)</f>
        <v>659372</v>
      </c>
      <c r="G38" s="9">
        <f t="shared" si="12"/>
        <v>101000000</v>
      </c>
      <c r="H38" s="9">
        <f t="shared" si="12"/>
        <v>0</v>
      </c>
      <c r="I38" s="9">
        <f t="shared" si="12"/>
        <v>28000000</v>
      </c>
      <c r="J38" s="9">
        <f t="shared" si="12"/>
        <v>0</v>
      </c>
      <c r="K38" s="9">
        <f t="shared" ref="K38:L38" si="13">SUM(K39:K41)</f>
        <v>0</v>
      </c>
      <c r="L38" s="9">
        <f t="shared" si="13"/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8">
        <f t="shared" si="12"/>
        <v>129659372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4">C39+D39</f>
        <v>65000000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">
        <f>SUM(F39:Q39)</f>
        <v>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4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/>
      <c r="E41" s="7">
        <f t="shared" si="14"/>
        <v>215000000</v>
      </c>
      <c r="F41" s="7"/>
      <c r="G41" s="7">
        <v>101000000</v>
      </c>
      <c r="H41" s="7"/>
      <c r="I41" s="7">
        <v>28000000</v>
      </c>
      <c r="J41" s="7"/>
      <c r="K41" s="7"/>
      <c r="L41" s="7"/>
      <c r="M41" s="7"/>
      <c r="N41" s="7"/>
      <c r="O41" s="7"/>
      <c r="P41" s="7"/>
      <c r="Q41" s="7"/>
      <c r="R41" s="3">
        <f>SUM(F41:Q41)</f>
        <v>129000000</v>
      </c>
    </row>
    <row r="42" spans="1:18" x14ac:dyDescent="0.25">
      <c r="A42" s="11">
        <v>113</v>
      </c>
      <c r="B42" s="10" t="s">
        <v>32</v>
      </c>
      <c r="C42" s="9">
        <f t="shared" ref="C42:D42" si="15">C43+C48</f>
        <v>619505541</v>
      </c>
      <c r="D42" s="9">
        <f t="shared" si="15"/>
        <v>0</v>
      </c>
      <c r="E42" s="9">
        <f t="shared" ref="C42:E42" si="16">E43+E48</f>
        <v>619505541</v>
      </c>
      <c r="F42" s="9">
        <f t="shared" ref="F42:R42" si="17">F43+F48</f>
        <v>0</v>
      </c>
      <c r="G42" s="9">
        <f t="shared" si="17"/>
        <v>29077560</v>
      </c>
      <c r="H42" s="9">
        <f t="shared" si="17"/>
        <v>32680475</v>
      </c>
      <c r="I42" s="9">
        <f t="shared" si="17"/>
        <v>33320261</v>
      </c>
      <c r="J42" s="9">
        <f t="shared" si="17"/>
        <v>0</v>
      </c>
      <c r="K42" s="9">
        <f t="shared" ref="K42:L42" si="18">K43+K48</f>
        <v>0</v>
      </c>
      <c r="L42" s="9">
        <f t="shared" si="18"/>
        <v>0</v>
      </c>
      <c r="M42" s="9">
        <f t="shared" si="17"/>
        <v>0</v>
      </c>
      <c r="N42" s="9">
        <f t="shared" si="17"/>
        <v>0</v>
      </c>
      <c r="O42" s="9">
        <f t="shared" si="17"/>
        <v>0</v>
      </c>
      <c r="P42" s="9">
        <f t="shared" si="17"/>
        <v>0</v>
      </c>
      <c r="Q42" s="9">
        <f t="shared" si="17"/>
        <v>0</v>
      </c>
      <c r="R42" s="8">
        <f t="shared" si="17"/>
        <v>95078296</v>
      </c>
    </row>
    <row r="43" spans="1:18" x14ac:dyDescent="0.25">
      <c r="A43" s="11">
        <v>1131</v>
      </c>
      <c r="B43" s="10" t="s">
        <v>31</v>
      </c>
      <c r="C43" s="9">
        <f t="shared" ref="C43:D43" si="19">SUM(C44:C47)</f>
        <v>383457782</v>
      </c>
      <c r="D43" s="9">
        <f t="shared" si="19"/>
        <v>0</v>
      </c>
      <c r="E43" s="9">
        <f t="shared" ref="C43:E43" si="20">SUM(E44:E47)</f>
        <v>383457782</v>
      </c>
      <c r="F43" s="9">
        <f t="shared" ref="F43:R43" si="21">SUM(F44:F47)</f>
        <v>0</v>
      </c>
      <c r="G43" s="9">
        <f t="shared" si="21"/>
        <v>12219890</v>
      </c>
      <c r="H43" s="9">
        <f t="shared" si="21"/>
        <v>15226290</v>
      </c>
      <c r="I43" s="9">
        <f t="shared" si="21"/>
        <v>14970875</v>
      </c>
      <c r="J43" s="9">
        <f t="shared" si="21"/>
        <v>0</v>
      </c>
      <c r="K43" s="9">
        <f t="shared" ref="K43:L43" si="22">SUM(K44:K47)</f>
        <v>0</v>
      </c>
      <c r="L43" s="9">
        <f t="shared" si="22"/>
        <v>0</v>
      </c>
      <c r="M43" s="9">
        <f t="shared" si="21"/>
        <v>0</v>
      </c>
      <c r="N43" s="9">
        <f t="shared" si="21"/>
        <v>0</v>
      </c>
      <c r="O43" s="9">
        <f t="shared" si="21"/>
        <v>0</v>
      </c>
      <c r="P43" s="9">
        <f t="shared" si="21"/>
        <v>0</v>
      </c>
      <c r="Q43" s="9">
        <f t="shared" si="21"/>
        <v>0</v>
      </c>
      <c r="R43" s="8">
        <f t="shared" si="21"/>
        <v>42417055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23">C44+D44</f>
        <v>141605693</v>
      </c>
      <c r="F44" s="7"/>
      <c r="G44" s="7"/>
      <c r="H44" s="7">
        <v>1604689</v>
      </c>
      <c r="I44" s="7"/>
      <c r="J44" s="7"/>
      <c r="K44" s="7"/>
      <c r="L44" s="7"/>
      <c r="M44" s="7"/>
      <c r="N44" s="7"/>
      <c r="O44" s="7"/>
      <c r="P44" s="7"/>
      <c r="Q44" s="7"/>
      <c r="R44" s="3">
        <f>SUM(F44:Q44)</f>
        <v>1604689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23"/>
        <v>84785463</v>
      </c>
      <c r="F45" s="7"/>
      <c r="G45" s="7">
        <v>3258480</v>
      </c>
      <c r="H45" s="7">
        <v>3862374</v>
      </c>
      <c r="I45" s="7">
        <v>4482207</v>
      </c>
      <c r="J45" s="7"/>
      <c r="K45" s="7"/>
      <c r="L45" s="7"/>
      <c r="M45" s="7"/>
      <c r="N45" s="7"/>
      <c r="O45" s="7"/>
      <c r="P45" s="7"/>
      <c r="Q45" s="7"/>
      <c r="R45" s="3">
        <f>SUM(F45:Q45)</f>
        <v>11603061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23"/>
        <v>92338552</v>
      </c>
      <c r="F46" s="7"/>
      <c r="G46" s="3">
        <v>5091910</v>
      </c>
      <c r="H46" s="3">
        <v>5737827</v>
      </c>
      <c r="I46" s="3">
        <v>6049168</v>
      </c>
      <c r="J46" s="7"/>
      <c r="K46" s="7"/>
      <c r="L46" s="7"/>
      <c r="M46" s="7"/>
      <c r="N46" s="7"/>
      <c r="O46" s="7"/>
      <c r="P46" s="7"/>
      <c r="Q46" s="7"/>
      <c r="R46" s="3">
        <f>SUM(F46:Q46)</f>
        <v>16878905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23"/>
        <v>64728074</v>
      </c>
      <c r="F47" s="7"/>
      <c r="G47" s="7">
        <v>3869500</v>
      </c>
      <c r="H47" s="7">
        <v>4021400</v>
      </c>
      <c r="I47" s="7">
        <v>4439500</v>
      </c>
      <c r="J47" s="7"/>
      <c r="K47" s="7"/>
      <c r="L47" s="7"/>
      <c r="M47" s="7"/>
      <c r="N47" s="7"/>
      <c r="O47" s="7"/>
      <c r="P47" s="7"/>
      <c r="Q47" s="7"/>
      <c r="R47" s="3">
        <f>SUM(F47:Q47)</f>
        <v>12330400</v>
      </c>
    </row>
    <row r="48" spans="1:18" x14ac:dyDescent="0.25">
      <c r="A48" s="11">
        <v>1132</v>
      </c>
      <c r="B48" s="10" t="s">
        <v>27</v>
      </c>
      <c r="C48" s="9">
        <f t="shared" ref="C48:D48" si="24">SUM(C49:C56)</f>
        <v>236047759</v>
      </c>
      <c r="D48" s="9">
        <f t="shared" si="24"/>
        <v>0</v>
      </c>
      <c r="E48" s="9">
        <f t="shared" ref="C48:E48" si="25">SUM(E49:E56)</f>
        <v>236047759</v>
      </c>
      <c r="F48" s="9">
        <f t="shared" ref="F48:R48" si="26">SUM(F49:F56)</f>
        <v>0</v>
      </c>
      <c r="G48" s="9">
        <f t="shared" si="26"/>
        <v>16857670</v>
      </c>
      <c r="H48" s="9">
        <f t="shared" si="26"/>
        <v>17454185</v>
      </c>
      <c r="I48" s="9">
        <f t="shared" si="26"/>
        <v>18349386</v>
      </c>
      <c r="J48" s="9">
        <f t="shared" si="26"/>
        <v>0</v>
      </c>
      <c r="K48" s="9">
        <f t="shared" ref="K48:L48" si="27">SUM(K49:K56)</f>
        <v>0</v>
      </c>
      <c r="L48" s="9">
        <f t="shared" si="27"/>
        <v>0</v>
      </c>
      <c r="M48" s="9">
        <f t="shared" si="26"/>
        <v>0</v>
      </c>
      <c r="N48" s="9">
        <f t="shared" si="26"/>
        <v>0</v>
      </c>
      <c r="O48" s="9">
        <f t="shared" si="26"/>
        <v>0</v>
      </c>
      <c r="P48" s="9">
        <f t="shared" si="26"/>
        <v>0</v>
      </c>
      <c r="Q48" s="9">
        <f t="shared" si="26"/>
        <v>0</v>
      </c>
      <c r="R48" s="8">
        <f t="shared" si="26"/>
        <v>52661241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28">C49+D49</f>
        <v>8985773</v>
      </c>
      <c r="F49" s="7"/>
      <c r="G49" s="7"/>
      <c r="H49" s="7">
        <v>839556</v>
      </c>
      <c r="I49" s="7"/>
      <c r="J49" s="7"/>
      <c r="K49" s="7"/>
      <c r="L49" s="7"/>
      <c r="M49" s="7"/>
      <c r="N49" s="7"/>
      <c r="O49" s="7"/>
      <c r="P49" s="7"/>
      <c r="Q49" s="7"/>
      <c r="R49" s="3">
        <f t="shared" ref="R49:R56" si="29">SUM(F49:Q49)</f>
        <v>839556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28"/>
        <v>103309439</v>
      </c>
      <c r="F50" s="7"/>
      <c r="G50" s="7">
        <v>8353730</v>
      </c>
      <c r="H50" s="7">
        <v>8228847</v>
      </c>
      <c r="I50" s="7">
        <v>8875278</v>
      </c>
      <c r="J50" s="7"/>
      <c r="K50" s="7"/>
      <c r="L50" s="7"/>
      <c r="M50" s="7"/>
      <c r="N50" s="7"/>
      <c r="O50" s="7"/>
      <c r="P50" s="7"/>
      <c r="Q50" s="7"/>
      <c r="R50" s="3">
        <f t="shared" si="29"/>
        <v>25457855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28"/>
        <v>45486826</v>
      </c>
      <c r="F51" s="7"/>
      <c r="G51" s="7">
        <v>3166240</v>
      </c>
      <c r="H51" s="7">
        <v>2846282</v>
      </c>
      <c r="I51" s="7">
        <v>3360608</v>
      </c>
      <c r="J51" s="7"/>
      <c r="K51" s="7"/>
      <c r="L51" s="7"/>
      <c r="M51" s="7"/>
      <c r="N51" s="7"/>
      <c r="O51" s="7"/>
      <c r="P51" s="7"/>
      <c r="Q51" s="7"/>
      <c r="R51" s="3">
        <f t="shared" si="29"/>
        <v>9373130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28"/>
        <v>7355628</v>
      </c>
      <c r="F52" s="7"/>
      <c r="G52" s="7">
        <v>500800</v>
      </c>
      <c r="H52" s="7">
        <v>521900</v>
      </c>
      <c r="I52" s="7">
        <v>576700</v>
      </c>
      <c r="J52" s="7"/>
      <c r="K52" s="7"/>
      <c r="L52" s="7"/>
      <c r="M52" s="7"/>
      <c r="N52" s="7"/>
      <c r="O52" s="7"/>
      <c r="P52" s="7"/>
      <c r="Q52" s="7"/>
      <c r="R52" s="3">
        <f t="shared" si="29"/>
        <v>1599400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28"/>
        <v>42546056</v>
      </c>
      <c r="F53" s="7"/>
      <c r="G53" s="7">
        <v>2901900</v>
      </c>
      <c r="H53" s="7">
        <v>3016500</v>
      </c>
      <c r="I53" s="7">
        <v>3325800</v>
      </c>
      <c r="J53" s="7"/>
      <c r="K53" s="7"/>
      <c r="L53" s="7"/>
      <c r="M53" s="7"/>
      <c r="N53" s="7"/>
      <c r="O53" s="7"/>
      <c r="P53" s="7"/>
      <c r="Q53" s="7"/>
      <c r="R53" s="3">
        <f t="shared" si="29"/>
        <v>9244200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28"/>
        <v>7091009</v>
      </c>
      <c r="F54" s="7"/>
      <c r="G54" s="7">
        <v>483800</v>
      </c>
      <c r="H54" s="7">
        <v>503300</v>
      </c>
      <c r="I54" s="7">
        <v>555100</v>
      </c>
      <c r="J54" s="7"/>
      <c r="K54" s="7"/>
      <c r="L54" s="7"/>
      <c r="M54" s="7"/>
      <c r="N54" s="7"/>
      <c r="O54" s="7"/>
      <c r="P54" s="7"/>
      <c r="Q54" s="7"/>
      <c r="R54" s="3">
        <f t="shared" si="29"/>
        <v>1542200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28"/>
        <v>7091009</v>
      </c>
      <c r="F55" s="7"/>
      <c r="G55" s="7">
        <v>483800</v>
      </c>
      <c r="H55" s="7">
        <v>499500</v>
      </c>
      <c r="I55" s="7">
        <v>552300</v>
      </c>
      <c r="J55" s="7"/>
      <c r="K55" s="7"/>
      <c r="L55" s="7"/>
      <c r="M55" s="7"/>
      <c r="N55" s="7"/>
      <c r="O55" s="7"/>
      <c r="P55" s="7"/>
      <c r="Q55" s="7"/>
      <c r="R55" s="3">
        <f t="shared" si="29"/>
        <v>1535600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28"/>
        <v>14182019</v>
      </c>
      <c r="F56" s="7"/>
      <c r="G56" s="7">
        <v>967400</v>
      </c>
      <c r="H56" s="7">
        <v>998300</v>
      </c>
      <c r="I56" s="7">
        <v>1103600</v>
      </c>
      <c r="J56" s="7"/>
      <c r="K56" s="7"/>
      <c r="L56" s="7"/>
      <c r="M56" s="7"/>
      <c r="N56" s="7"/>
      <c r="O56" s="7"/>
      <c r="P56" s="7"/>
      <c r="Q56" s="7"/>
      <c r="R56" s="3">
        <f t="shared" si="29"/>
        <v>3069300</v>
      </c>
    </row>
    <row r="57" spans="1:18" x14ac:dyDescent="0.25">
      <c r="A57" s="6">
        <v>12</v>
      </c>
      <c r="B57" s="10" t="s">
        <v>18</v>
      </c>
      <c r="C57" s="9">
        <f t="shared" ref="C57:D57" si="30">C58+C61</f>
        <v>1050452561</v>
      </c>
      <c r="D57" s="9">
        <f t="shared" si="30"/>
        <v>-59890820</v>
      </c>
      <c r="E57" s="9">
        <f t="shared" ref="C57:E57" si="31">E58+E61</f>
        <v>990561741</v>
      </c>
      <c r="F57" s="9">
        <f t="shared" ref="F57:R57" si="32">F58+F61</f>
        <v>18670298</v>
      </c>
      <c r="G57" s="9">
        <f t="shared" si="32"/>
        <v>79496201</v>
      </c>
      <c r="H57" s="9">
        <f t="shared" si="32"/>
        <v>40001711</v>
      </c>
      <c r="I57" s="9">
        <f t="shared" si="32"/>
        <v>30329293</v>
      </c>
      <c r="J57" s="9">
        <f t="shared" si="32"/>
        <v>0</v>
      </c>
      <c r="K57" s="9">
        <f t="shared" ref="K57:L57" si="33">K58+K61</f>
        <v>0</v>
      </c>
      <c r="L57" s="9">
        <f t="shared" si="33"/>
        <v>0</v>
      </c>
      <c r="M57" s="9">
        <f t="shared" si="32"/>
        <v>0</v>
      </c>
      <c r="N57" s="9">
        <f t="shared" si="32"/>
        <v>0</v>
      </c>
      <c r="O57" s="9">
        <f t="shared" si="32"/>
        <v>0</v>
      </c>
      <c r="P57" s="9">
        <f t="shared" si="32"/>
        <v>0</v>
      </c>
      <c r="Q57" s="9">
        <f t="shared" si="32"/>
        <v>0</v>
      </c>
      <c r="R57" s="8">
        <f t="shared" si="32"/>
        <v>168497503</v>
      </c>
    </row>
    <row r="58" spans="1:18" x14ac:dyDescent="0.25">
      <c r="A58" s="6">
        <v>121</v>
      </c>
      <c r="B58" s="10" t="s">
        <v>17</v>
      </c>
      <c r="C58" s="9">
        <f t="shared" ref="C58:D58" si="34">SUM(C59:C60)</f>
        <v>240000000</v>
      </c>
      <c r="D58" s="9">
        <f t="shared" si="34"/>
        <v>0</v>
      </c>
      <c r="E58" s="9">
        <f t="shared" ref="C58:E58" si="35">SUM(E59:E60)</f>
        <v>240000000</v>
      </c>
      <c r="F58" s="9">
        <f t="shared" ref="F58:R58" si="36">SUM(F59:F60)</f>
        <v>8000000</v>
      </c>
      <c r="G58" s="9">
        <f t="shared" si="36"/>
        <v>12000000</v>
      </c>
      <c r="H58" s="9">
        <f t="shared" si="36"/>
        <v>19317600</v>
      </c>
      <c r="I58" s="9">
        <f t="shared" si="36"/>
        <v>1440000</v>
      </c>
      <c r="J58" s="9">
        <f t="shared" si="36"/>
        <v>0</v>
      </c>
      <c r="K58" s="9">
        <f t="shared" ref="K58:L58" si="37">SUM(K59:K60)</f>
        <v>0</v>
      </c>
      <c r="L58" s="9">
        <f t="shared" si="37"/>
        <v>0</v>
      </c>
      <c r="M58" s="9">
        <f t="shared" si="36"/>
        <v>0</v>
      </c>
      <c r="N58" s="9">
        <f t="shared" si="36"/>
        <v>0</v>
      </c>
      <c r="O58" s="9">
        <f t="shared" si="36"/>
        <v>0</v>
      </c>
      <c r="P58" s="9">
        <f t="shared" si="36"/>
        <v>0</v>
      </c>
      <c r="Q58" s="9">
        <f t="shared" si="36"/>
        <v>0</v>
      </c>
      <c r="R58" s="8">
        <f t="shared" si="36"/>
        <v>40757600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38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38"/>
        <v>110000000</v>
      </c>
      <c r="F60" s="7">
        <v>8000000</v>
      </c>
      <c r="G60" s="7">
        <v>12000000</v>
      </c>
      <c r="H60" s="7">
        <v>19317600</v>
      </c>
      <c r="I60" s="7">
        <v>1440000</v>
      </c>
      <c r="J60" s="7"/>
      <c r="K60" s="7"/>
      <c r="L60" s="7"/>
      <c r="M60" s="7"/>
      <c r="N60" s="7"/>
      <c r="O60" s="7"/>
      <c r="P60" s="7"/>
      <c r="Q60" s="7"/>
      <c r="R60" s="3">
        <f>SUM(F60:Q60)</f>
        <v>40757600</v>
      </c>
    </row>
    <row r="61" spans="1:18" x14ac:dyDescent="0.25">
      <c r="A61" s="6">
        <v>122</v>
      </c>
      <c r="B61" s="10" t="s">
        <v>14</v>
      </c>
      <c r="C61" s="9">
        <f t="shared" ref="C61:D61" si="39">SUM(C62:C75)</f>
        <v>810452561</v>
      </c>
      <c r="D61" s="9">
        <f t="shared" si="39"/>
        <v>-59890820</v>
      </c>
      <c r="E61" s="9">
        <f t="shared" ref="C61:E61" si="40">SUM(E62:E75)</f>
        <v>750561741</v>
      </c>
      <c r="F61" s="9">
        <f t="shared" ref="F61:R61" si="41">SUM(F62:F75)</f>
        <v>10670298</v>
      </c>
      <c r="G61" s="9">
        <f t="shared" si="41"/>
        <v>67496201</v>
      </c>
      <c r="H61" s="9">
        <f t="shared" si="41"/>
        <v>20684111</v>
      </c>
      <c r="I61" s="9">
        <f t="shared" si="41"/>
        <v>28889293</v>
      </c>
      <c r="J61" s="9">
        <f t="shared" si="41"/>
        <v>0</v>
      </c>
      <c r="K61" s="9">
        <f t="shared" ref="K61:L61" si="42">SUM(K62:K75)</f>
        <v>0</v>
      </c>
      <c r="L61" s="9">
        <f t="shared" si="42"/>
        <v>0</v>
      </c>
      <c r="M61" s="9">
        <f t="shared" si="41"/>
        <v>0</v>
      </c>
      <c r="N61" s="9">
        <f t="shared" si="41"/>
        <v>0</v>
      </c>
      <c r="O61" s="9">
        <f t="shared" si="41"/>
        <v>0</v>
      </c>
      <c r="P61" s="9">
        <f t="shared" si="41"/>
        <v>0</v>
      </c>
      <c r="Q61" s="9">
        <f t="shared" si="41"/>
        <v>0</v>
      </c>
      <c r="R61" s="8">
        <f t="shared" si="41"/>
        <v>127739903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43">C62+D62</f>
        <v>210000000</v>
      </c>
      <c r="F62" s="7">
        <v>6029774</v>
      </c>
      <c r="G62" s="7">
        <v>37395150</v>
      </c>
      <c r="H62" s="7">
        <v>5000000</v>
      </c>
      <c r="I62" s="7"/>
      <c r="J62" s="7"/>
      <c r="K62" s="7"/>
      <c r="L62" s="7"/>
      <c r="M62" s="7"/>
      <c r="N62" s="7"/>
      <c r="O62" s="7"/>
      <c r="P62" s="7"/>
      <c r="Q62" s="7"/>
      <c r="R62" s="3">
        <f t="shared" ref="R62:R75" si="44">SUM(F62:Q62)</f>
        <v>48424924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43"/>
        <v>12000000</v>
      </c>
      <c r="F63" s="7">
        <v>889199</v>
      </c>
      <c r="G63" s="7">
        <v>906097</v>
      </c>
      <c r="H63" s="7">
        <v>901751</v>
      </c>
      <c r="I63" s="7">
        <v>890943</v>
      </c>
      <c r="J63" s="7"/>
      <c r="K63" s="7"/>
      <c r="L63" s="7"/>
      <c r="M63" s="7"/>
      <c r="N63" s="7"/>
      <c r="O63" s="7"/>
      <c r="P63" s="7"/>
      <c r="Q63" s="7"/>
      <c r="R63" s="3">
        <f t="shared" si="44"/>
        <v>3587990</v>
      </c>
    </row>
    <row r="64" spans="1:18" x14ac:dyDescent="0.25">
      <c r="A64" s="6">
        <v>1223</v>
      </c>
      <c r="B64" s="5" t="s">
        <v>11</v>
      </c>
      <c r="C64" s="7"/>
      <c r="D64" s="7"/>
      <c r="E64" s="7">
        <f t="shared" si="43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44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/>
      <c r="E65" s="7">
        <f t="shared" si="43"/>
        <v>300000000</v>
      </c>
      <c r="F65" s="7">
        <v>1173423</v>
      </c>
      <c r="G65" s="7">
        <v>11781654</v>
      </c>
      <c r="H65" s="7">
        <v>10083878</v>
      </c>
      <c r="I65" s="7">
        <v>19797650</v>
      </c>
      <c r="J65" s="7"/>
      <c r="K65" s="7"/>
      <c r="L65" s="7"/>
      <c r="M65" s="7"/>
      <c r="N65" s="7"/>
      <c r="O65" s="7"/>
      <c r="P65" s="7"/>
      <c r="Q65" s="7"/>
      <c r="R65" s="3">
        <f t="shared" si="44"/>
        <v>42836605</v>
      </c>
    </row>
    <row r="66" spans="1:18" x14ac:dyDescent="0.25">
      <c r="A66" s="6">
        <v>12242</v>
      </c>
      <c r="B66" s="5" t="s">
        <v>9</v>
      </c>
      <c r="C66" s="7">
        <v>179352561</v>
      </c>
      <c r="D66" s="7"/>
      <c r="E66" s="7">
        <f t="shared" si="43"/>
        <v>179352561</v>
      </c>
      <c r="F66" s="7">
        <v>377902</v>
      </c>
      <c r="G66" s="7">
        <v>4368300</v>
      </c>
      <c r="H66" s="7">
        <v>4698482</v>
      </c>
      <c r="I66" s="7">
        <v>8200700</v>
      </c>
      <c r="J66" s="7"/>
      <c r="K66" s="7"/>
      <c r="L66" s="7"/>
      <c r="M66" s="7"/>
      <c r="N66" s="7"/>
      <c r="O66" s="7"/>
      <c r="P66" s="7"/>
      <c r="Q66" s="7"/>
      <c r="R66" s="3">
        <f t="shared" si="44"/>
        <v>17645384</v>
      </c>
    </row>
    <row r="67" spans="1:18" x14ac:dyDescent="0.25">
      <c r="A67" s="6">
        <v>1225</v>
      </c>
      <c r="B67" s="5" t="s">
        <v>8</v>
      </c>
      <c r="C67" s="7">
        <v>50000000</v>
      </c>
      <c r="D67" s="7">
        <v>-40000000</v>
      </c>
      <c r="E67" s="7">
        <f t="shared" si="43"/>
        <v>10000000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44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43"/>
        <v>2000000</v>
      </c>
      <c r="F68" s="7">
        <v>200000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44"/>
        <v>200000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43"/>
        <v>2000000</v>
      </c>
      <c r="F69" s="7">
        <v>2000000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">
        <f t="shared" si="44"/>
        <v>2000000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43"/>
        <v>30000000</v>
      </c>
      <c r="F70" s="7"/>
      <c r="G70" s="7">
        <v>13045000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3">
        <f t="shared" si="44"/>
        <v>13045000</v>
      </c>
    </row>
    <row r="71" spans="1:18" x14ac:dyDescent="0.25">
      <c r="A71" s="6">
        <v>1229</v>
      </c>
      <c r="B71" s="5" t="s">
        <v>4</v>
      </c>
      <c r="C71" s="7">
        <v>25000000</v>
      </c>
      <c r="D71" s="7">
        <v>-19890820</v>
      </c>
      <c r="E71" s="7">
        <f t="shared" si="43"/>
        <v>5109180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44"/>
        <v>0</v>
      </c>
    </row>
    <row r="72" spans="1:18" x14ac:dyDescent="0.25">
      <c r="A72" s="6">
        <v>12210</v>
      </c>
      <c r="B72" s="5" t="s">
        <v>3</v>
      </c>
      <c r="C72" s="7"/>
      <c r="D72" s="7"/>
      <c r="E72" s="7">
        <f t="shared" si="43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44"/>
        <v>0</v>
      </c>
    </row>
    <row r="73" spans="1:18" x14ac:dyDescent="0.25">
      <c r="A73" s="6">
        <v>12211</v>
      </c>
      <c r="B73" s="5" t="s">
        <v>2</v>
      </c>
      <c r="C73" s="7"/>
      <c r="D73" s="7"/>
      <c r="E73" s="7">
        <f t="shared" si="43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44"/>
        <v>0</v>
      </c>
    </row>
    <row r="74" spans="1:18" x14ac:dyDescent="0.25">
      <c r="A74" s="6">
        <v>12212</v>
      </c>
      <c r="B74" s="5" t="s">
        <v>1</v>
      </c>
      <c r="C74" s="7"/>
      <c r="D74" s="7"/>
      <c r="E74" s="7">
        <f t="shared" si="43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44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43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44"/>
        <v>0</v>
      </c>
    </row>
    <row r="76" spans="1:18" x14ac:dyDescent="0.25">
      <c r="A76" s="2"/>
    </row>
  </sheetData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opLeftCell="A3" workbookViewId="0">
      <selection activeCell="D18" sqref="D18:D71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18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4" customFormat="1" x14ac:dyDescent="0.25">
      <c r="A7" s="16" t="s">
        <v>78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spans="1:18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18" x14ac:dyDescent="0.25">
      <c r="A12" s="11"/>
      <c r="B12" s="10" t="s">
        <v>82</v>
      </c>
      <c r="C12" s="12">
        <f>C13</f>
        <v>4193980879</v>
      </c>
      <c r="D12" s="12">
        <f t="shared" ref="D12:E12" si="0">D13</f>
        <v>0</v>
      </c>
      <c r="E12" s="12">
        <f t="shared" si="0"/>
        <v>4193980879</v>
      </c>
      <c r="F12" s="12">
        <f>F13</f>
        <v>98745476</v>
      </c>
      <c r="G12" s="12">
        <f t="shared" ref="G12:R12" si="1">G13</f>
        <v>152531297</v>
      </c>
      <c r="H12" s="12">
        <f t="shared" si="1"/>
        <v>188510986</v>
      </c>
      <c r="I12" s="12">
        <f t="shared" si="1"/>
        <v>215630966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 t="shared" si="1"/>
        <v>655418725</v>
      </c>
    </row>
    <row r="13" spans="1:18" x14ac:dyDescent="0.25">
      <c r="A13" s="11">
        <v>1</v>
      </c>
      <c r="B13" s="10" t="s">
        <v>83</v>
      </c>
      <c r="C13" s="12">
        <f t="shared" ref="C13:R13" si="2">C57+C14</f>
        <v>4193980879</v>
      </c>
      <c r="D13" s="12">
        <f t="shared" si="2"/>
        <v>0</v>
      </c>
      <c r="E13" s="12">
        <f t="shared" si="2"/>
        <v>4193980879</v>
      </c>
      <c r="F13" s="12">
        <f t="shared" si="2"/>
        <v>98745476</v>
      </c>
      <c r="G13" s="12">
        <f t="shared" si="2"/>
        <v>152531297</v>
      </c>
      <c r="H13" s="12">
        <f t="shared" si="2"/>
        <v>188510986</v>
      </c>
      <c r="I13" s="12">
        <f t="shared" si="2"/>
        <v>215630966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655418725</v>
      </c>
    </row>
    <row r="14" spans="1:18" x14ac:dyDescent="0.25">
      <c r="A14" s="11">
        <v>11</v>
      </c>
      <c r="B14" s="10" t="s">
        <v>60</v>
      </c>
      <c r="C14" s="12">
        <f t="shared" ref="C14:E14" si="3">C15+C38+C42</f>
        <v>3143528318</v>
      </c>
      <c r="D14" s="12">
        <f t="shared" si="3"/>
        <v>59890820</v>
      </c>
      <c r="E14" s="12">
        <f t="shared" si="3"/>
        <v>3203419138</v>
      </c>
      <c r="F14" s="12">
        <f t="shared" ref="F14:R14" si="4">F15+F38+F42</f>
        <v>96304952</v>
      </c>
      <c r="G14" s="12">
        <f t="shared" si="4"/>
        <v>135475246</v>
      </c>
      <c r="H14" s="12">
        <f t="shared" si="4"/>
        <v>155988875</v>
      </c>
      <c r="I14" s="12">
        <f t="shared" si="4"/>
        <v>184281773</v>
      </c>
      <c r="J14" s="12">
        <f t="shared" ref="J14" si="5">J15+J38+J42</f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572050846</v>
      </c>
    </row>
    <row r="15" spans="1:18" x14ac:dyDescent="0.25">
      <c r="A15" s="11">
        <v>111</v>
      </c>
      <c r="B15" s="10" t="s">
        <v>59</v>
      </c>
      <c r="C15" s="9">
        <f t="shared" ref="C15:E15" si="6">SUM(C16:C37)</f>
        <v>2229022777</v>
      </c>
      <c r="D15" s="9">
        <f t="shared" si="6"/>
        <v>59890820</v>
      </c>
      <c r="E15" s="9">
        <f t="shared" si="6"/>
        <v>2288913597</v>
      </c>
      <c r="F15" s="9">
        <f t="shared" ref="F15:R15" si="7">SUM(F16:F37)</f>
        <v>95645580</v>
      </c>
      <c r="G15" s="9">
        <f t="shared" si="7"/>
        <v>106397686</v>
      </c>
      <c r="H15" s="9">
        <f t="shared" si="7"/>
        <v>118752645</v>
      </c>
      <c r="I15" s="9">
        <f t="shared" si="7"/>
        <v>137517267</v>
      </c>
      <c r="J15" s="9">
        <f t="shared" ref="J15" si="8">SUM(J16:J37)</f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0</v>
      </c>
      <c r="O15" s="9">
        <f t="shared" si="7"/>
        <v>0</v>
      </c>
      <c r="P15" s="9">
        <f t="shared" si="7"/>
        <v>0</v>
      </c>
      <c r="Q15" s="9">
        <f t="shared" si="7"/>
        <v>0</v>
      </c>
      <c r="R15" s="9">
        <f t="shared" si="7"/>
        <v>458313178</v>
      </c>
    </row>
    <row r="16" spans="1:18" x14ac:dyDescent="0.25">
      <c r="A16" s="6">
        <v>1111</v>
      </c>
      <c r="B16" s="5" t="s">
        <v>58</v>
      </c>
      <c r="C16" s="7">
        <v>1093584937</v>
      </c>
      <c r="D16" s="7"/>
      <c r="E16" s="7">
        <f>C16+D16</f>
        <v>1093584937</v>
      </c>
      <c r="F16" s="7">
        <v>70787020</v>
      </c>
      <c r="G16" s="7">
        <v>74777150</v>
      </c>
      <c r="H16" s="7">
        <v>69529293</v>
      </c>
      <c r="I16" s="7">
        <v>70498125</v>
      </c>
      <c r="J16" s="7"/>
      <c r="K16" s="7"/>
      <c r="L16" s="7"/>
      <c r="M16" s="7"/>
      <c r="N16" s="7"/>
      <c r="O16" s="7"/>
      <c r="P16" s="7"/>
      <c r="Q16" s="7"/>
      <c r="R16" s="3">
        <f t="shared" ref="R16:R37" si="9">SUM(F16:Q16)</f>
        <v>285591588</v>
      </c>
    </row>
    <row r="17" spans="1:18" x14ac:dyDescent="0.25">
      <c r="A17" s="6">
        <v>1112</v>
      </c>
      <c r="B17" s="5" t="s">
        <v>57</v>
      </c>
      <c r="C17" s="7"/>
      <c r="D17" s="7"/>
      <c r="E17" s="7">
        <f t="shared" ref="E17:E37" si="10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9"/>
        <v>0</v>
      </c>
    </row>
    <row r="18" spans="1:18" x14ac:dyDescent="0.25">
      <c r="A18" s="6">
        <v>1113</v>
      </c>
      <c r="B18" s="5" t="s">
        <v>56</v>
      </c>
      <c r="C18" s="7">
        <v>38731942</v>
      </c>
      <c r="D18" s="7">
        <v>59391980</v>
      </c>
      <c r="E18" s="7">
        <f t="shared" si="10"/>
        <v>98123922</v>
      </c>
      <c r="F18" s="7">
        <v>1010223</v>
      </c>
      <c r="G18" s="7">
        <v>2929646</v>
      </c>
      <c r="H18" s="7">
        <v>3030668</v>
      </c>
      <c r="I18" s="7">
        <v>17358296</v>
      </c>
      <c r="J18" s="7"/>
      <c r="K18" s="7"/>
      <c r="L18" s="7"/>
      <c r="M18" s="7"/>
      <c r="N18" s="7"/>
      <c r="O18" s="7"/>
      <c r="P18" s="7"/>
      <c r="Q18" s="7"/>
      <c r="R18" s="3">
        <f t="shared" si="9"/>
        <v>24328833</v>
      </c>
    </row>
    <row r="19" spans="1:18" x14ac:dyDescent="0.25">
      <c r="A19" s="6">
        <v>1114</v>
      </c>
      <c r="B19" s="5" t="s">
        <v>55</v>
      </c>
      <c r="C19" s="7">
        <v>215033498</v>
      </c>
      <c r="D19" s="7"/>
      <c r="E19" s="7">
        <f t="shared" si="10"/>
        <v>215033498</v>
      </c>
      <c r="F19" s="7">
        <v>10709694</v>
      </c>
      <c r="G19" s="7">
        <v>10099531</v>
      </c>
      <c r="H19" s="7">
        <v>9244154</v>
      </c>
      <c r="I19" s="7">
        <v>9340688</v>
      </c>
      <c r="J19" s="7"/>
      <c r="K19" s="7"/>
      <c r="L19" s="7"/>
      <c r="M19" s="7"/>
      <c r="N19" s="7"/>
      <c r="O19" s="7"/>
      <c r="P19" s="7"/>
      <c r="Q19" s="7"/>
      <c r="R19" s="3">
        <f t="shared" si="9"/>
        <v>39394067</v>
      </c>
    </row>
    <row r="20" spans="1:18" x14ac:dyDescent="0.25">
      <c r="A20" s="6">
        <v>1115</v>
      </c>
      <c r="B20" s="5" t="s">
        <v>54</v>
      </c>
      <c r="C20" s="7">
        <v>66343226</v>
      </c>
      <c r="D20" s="7"/>
      <c r="E20" s="7">
        <f t="shared" si="10"/>
        <v>66343226</v>
      </c>
      <c r="F20" s="7"/>
      <c r="G20" s="7"/>
      <c r="H20" s="7"/>
      <c r="I20" s="7">
        <v>3525216</v>
      </c>
      <c r="J20" s="7"/>
      <c r="K20" s="7"/>
      <c r="L20" s="7"/>
      <c r="M20" s="7"/>
      <c r="N20" s="7"/>
      <c r="O20" s="7"/>
      <c r="P20" s="7"/>
      <c r="Q20" s="7"/>
      <c r="R20" s="3">
        <f t="shared" si="9"/>
        <v>3525216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10"/>
        <v>59097040</v>
      </c>
      <c r="F21" s="7"/>
      <c r="G21" s="7">
        <v>452965</v>
      </c>
      <c r="H21" s="7">
        <v>1980099</v>
      </c>
      <c r="I21" s="7">
        <v>2378897</v>
      </c>
      <c r="J21" s="7"/>
      <c r="K21" s="7"/>
      <c r="L21" s="7"/>
      <c r="M21" s="7"/>
      <c r="N21" s="7"/>
      <c r="O21" s="7"/>
      <c r="P21" s="7"/>
      <c r="Q21" s="7"/>
      <c r="R21" s="3">
        <f t="shared" si="9"/>
        <v>4811961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10"/>
        <v>135256750</v>
      </c>
      <c r="F22" s="7"/>
      <c r="G22" s="7"/>
      <c r="H22" s="7"/>
      <c r="I22" s="7">
        <v>3203720</v>
      </c>
      <c r="J22" s="7"/>
      <c r="K22" s="7"/>
      <c r="L22" s="7"/>
      <c r="M22" s="7"/>
      <c r="N22" s="7"/>
      <c r="O22" s="7"/>
      <c r="P22" s="7"/>
      <c r="Q22" s="7"/>
      <c r="R22" s="3">
        <f t="shared" si="9"/>
        <v>3203720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10"/>
        <v>166126400</v>
      </c>
      <c r="F23" s="7">
        <v>12401139</v>
      </c>
      <c r="G23" s="7">
        <v>11552946</v>
      </c>
      <c r="H23" s="7">
        <v>11607945</v>
      </c>
      <c r="I23" s="7">
        <v>11462193</v>
      </c>
      <c r="J23" s="7"/>
      <c r="K23" s="7"/>
      <c r="L23" s="7"/>
      <c r="M23" s="7"/>
      <c r="N23" s="7"/>
      <c r="O23" s="7"/>
      <c r="P23" s="7"/>
      <c r="Q23" s="7"/>
      <c r="R23" s="3">
        <f t="shared" si="9"/>
        <v>47024223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10"/>
        <v>39484553</v>
      </c>
      <c r="F24" s="7"/>
      <c r="G24" s="7">
        <v>212713</v>
      </c>
      <c r="H24" s="7">
        <v>917667</v>
      </c>
      <c r="I24" s="7"/>
      <c r="J24" s="7"/>
      <c r="K24" s="7"/>
      <c r="L24" s="7"/>
      <c r="M24" s="7"/>
      <c r="N24" s="7"/>
      <c r="O24" s="7"/>
      <c r="P24" s="7"/>
      <c r="Q24" s="7"/>
      <c r="R24" s="3">
        <f t="shared" si="9"/>
        <v>1130380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10"/>
        <v>35647405</v>
      </c>
      <c r="F25" s="7"/>
      <c r="G25" s="7">
        <v>92079</v>
      </c>
      <c r="H25" s="7">
        <v>1442135</v>
      </c>
      <c r="I25" s="7">
        <v>1130980</v>
      </c>
      <c r="J25" s="7"/>
      <c r="K25" s="7"/>
      <c r="L25" s="7"/>
      <c r="M25" s="7"/>
      <c r="N25" s="7"/>
      <c r="O25" s="7"/>
      <c r="P25" s="7"/>
      <c r="Q25" s="7"/>
      <c r="R25" s="3">
        <f t="shared" si="9"/>
        <v>2665194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10"/>
        <v>4112655</v>
      </c>
      <c r="F26" s="7">
        <v>321804</v>
      </c>
      <c r="G26" s="7">
        <v>321804</v>
      </c>
      <c r="H26" s="7">
        <v>321804</v>
      </c>
      <c r="I26" s="7">
        <v>321804</v>
      </c>
      <c r="J26" s="7"/>
      <c r="K26" s="7"/>
      <c r="L26" s="7"/>
      <c r="M26" s="7"/>
      <c r="N26" s="7"/>
      <c r="O26" s="7"/>
      <c r="P26" s="7"/>
      <c r="Q26" s="7"/>
      <c r="R26" s="3">
        <f t="shared" si="9"/>
        <v>1287216</v>
      </c>
    </row>
    <row r="27" spans="1:18" x14ac:dyDescent="0.25">
      <c r="A27" s="6">
        <v>11112</v>
      </c>
      <c r="B27" s="5" t="s">
        <v>47</v>
      </c>
      <c r="C27" s="7">
        <v>4965030</v>
      </c>
      <c r="D27" s="7">
        <v>498840</v>
      </c>
      <c r="E27" s="7">
        <f t="shared" si="10"/>
        <v>5463870</v>
      </c>
      <c r="F27" s="7">
        <v>415700</v>
      </c>
      <c r="G27" s="7">
        <v>415700</v>
      </c>
      <c r="H27" s="7">
        <v>374130</v>
      </c>
      <c r="I27" s="7">
        <v>748260</v>
      </c>
      <c r="J27" s="7"/>
      <c r="K27" s="7"/>
      <c r="L27" s="7"/>
      <c r="M27" s="7"/>
      <c r="N27" s="7"/>
      <c r="O27" s="7"/>
      <c r="P27" s="7"/>
      <c r="Q27" s="7"/>
      <c r="R27" s="3">
        <f t="shared" si="9"/>
        <v>1953790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10"/>
        <v>36000000</v>
      </c>
      <c r="F28" s="7"/>
      <c r="G28" s="7">
        <v>2473516</v>
      </c>
      <c r="H28" s="7">
        <v>13537048</v>
      </c>
      <c r="I28" s="7">
        <v>7879967</v>
      </c>
      <c r="J28" s="7"/>
      <c r="K28" s="7"/>
      <c r="L28" s="7"/>
      <c r="M28" s="7"/>
      <c r="N28" s="7"/>
      <c r="O28" s="7"/>
      <c r="P28" s="7"/>
      <c r="Q28" s="7"/>
      <c r="R28" s="3">
        <f t="shared" si="9"/>
        <v>23890531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10"/>
        <v>23670976</v>
      </c>
      <c r="F29" s="7"/>
      <c r="G29" s="7"/>
      <c r="H29" s="7"/>
      <c r="I29" s="7">
        <v>61667</v>
      </c>
      <c r="J29" s="7"/>
      <c r="K29" s="7"/>
      <c r="L29" s="7"/>
      <c r="M29" s="7"/>
      <c r="N29" s="7"/>
      <c r="O29" s="7"/>
      <c r="P29" s="7"/>
      <c r="Q29" s="7"/>
      <c r="R29" s="3">
        <f t="shared" si="9"/>
        <v>61667</v>
      </c>
    </row>
    <row r="30" spans="1:18" x14ac:dyDescent="0.25">
      <c r="A30" s="6">
        <v>11115</v>
      </c>
      <c r="B30" s="5" t="s">
        <v>44</v>
      </c>
      <c r="C30" s="7"/>
      <c r="D30" s="7"/>
      <c r="E30" s="7">
        <f t="shared" si="10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9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10"/>
        <v>180000000</v>
      </c>
      <c r="F31" s="7"/>
      <c r="G31" s="7">
        <v>1550000</v>
      </c>
      <c r="H31" s="7">
        <v>3651725</v>
      </c>
      <c r="I31" s="7">
        <v>5613444</v>
      </c>
      <c r="J31" s="7"/>
      <c r="K31" s="7"/>
      <c r="L31" s="7"/>
      <c r="M31" s="7"/>
      <c r="N31" s="7"/>
      <c r="O31" s="7"/>
      <c r="P31" s="7"/>
      <c r="Q31" s="7"/>
      <c r="R31" s="3">
        <f t="shared" si="9"/>
        <v>10815169</v>
      </c>
    </row>
    <row r="32" spans="1:18" x14ac:dyDescent="0.25">
      <c r="A32" s="6">
        <v>111162</v>
      </c>
      <c r="B32" s="5" t="s">
        <v>42</v>
      </c>
      <c r="C32" s="7">
        <v>105000000</v>
      </c>
      <c r="D32" s="7"/>
      <c r="E32" s="7">
        <f t="shared" si="10"/>
        <v>105000000</v>
      </c>
      <c r="F32" s="7"/>
      <c r="G32" s="7"/>
      <c r="H32" s="7"/>
      <c r="I32" s="7">
        <v>3000000</v>
      </c>
      <c r="J32" s="7"/>
      <c r="K32" s="7"/>
      <c r="L32" s="7"/>
      <c r="M32" s="7"/>
      <c r="N32" s="7"/>
      <c r="O32" s="7"/>
      <c r="P32" s="7"/>
      <c r="Q32" s="7"/>
      <c r="R32" s="3">
        <f t="shared" si="9"/>
        <v>3000000</v>
      </c>
    </row>
    <row r="33" spans="1:18" x14ac:dyDescent="0.25">
      <c r="A33" s="6">
        <v>11117</v>
      </c>
      <c r="B33" s="5" t="s">
        <v>41</v>
      </c>
      <c r="C33" s="7"/>
      <c r="D33" s="7"/>
      <c r="E33" s="7">
        <f t="shared" si="10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9"/>
        <v>0</v>
      </c>
    </row>
    <row r="34" spans="1:18" x14ac:dyDescent="0.25">
      <c r="A34" s="6">
        <v>11118</v>
      </c>
      <c r="B34" s="5" t="s">
        <v>40</v>
      </c>
      <c r="C34" s="7"/>
      <c r="D34" s="7"/>
      <c r="E34" s="7">
        <f t="shared" si="10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9"/>
        <v>0</v>
      </c>
    </row>
    <row r="35" spans="1:18" x14ac:dyDescent="0.25">
      <c r="A35" s="6">
        <v>11119</v>
      </c>
      <c r="B35" s="5" t="s">
        <v>39</v>
      </c>
      <c r="C35" s="7"/>
      <c r="D35" s="7"/>
      <c r="E35" s="7">
        <f t="shared" si="10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9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10"/>
        <v>20559560</v>
      </c>
      <c r="F36" s="7"/>
      <c r="G36" s="7">
        <v>1475434</v>
      </c>
      <c r="H36" s="7">
        <v>2950868</v>
      </c>
      <c r="I36" s="7">
        <v>737717</v>
      </c>
      <c r="J36" s="7"/>
      <c r="K36" s="7"/>
      <c r="L36" s="7"/>
      <c r="M36" s="7"/>
      <c r="N36" s="7"/>
      <c r="O36" s="7"/>
      <c r="P36" s="7"/>
      <c r="Q36" s="7"/>
      <c r="R36" s="3">
        <f t="shared" si="9"/>
        <v>5164019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10"/>
        <v>5408805</v>
      </c>
      <c r="F37" s="7"/>
      <c r="G37" s="7">
        <v>44202</v>
      </c>
      <c r="H37" s="7">
        <v>165109</v>
      </c>
      <c r="I37" s="7">
        <v>256293</v>
      </c>
      <c r="J37" s="7"/>
      <c r="K37" s="7"/>
      <c r="L37" s="7"/>
      <c r="M37" s="7"/>
      <c r="N37" s="7"/>
      <c r="O37" s="7"/>
      <c r="P37" s="7"/>
      <c r="Q37" s="7"/>
      <c r="R37" s="3">
        <f t="shared" si="9"/>
        <v>465604</v>
      </c>
    </row>
    <row r="38" spans="1:18" x14ac:dyDescent="0.25">
      <c r="A38" s="11">
        <v>112</v>
      </c>
      <c r="B38" s="10" t="s">
        <v>36</v>
      </c>
      <c r="C38" s="9">
        <f t="shared" ref="C38" si="11">SUM(C39:C41)</f>
        <v>295000000</v>
      </c>
      <c r="D38" s="9">
        <f t="shared" ref="C38:E38" si="12">SUM(D39:D41)</f>
        <v>0</v>
      </c>
      <c r="E38" s="9">
        <f t="shared" si="12"/>
        <v>295000000</v>
      </c>
      <c r="F38" s="9">
        <f t="shared" ref="F38:R38" si="13">SUM(F39:F41)</f>
        <v>659372</v>
      </c>
      <c r="G38" s="9">
        <f t="shared" si="13"/>
        <v>0</v>
      </c>
      <c r="H38" s="9">
        <f t="shared" si="13"/>
        <v>7000000</v>
      </c>
      <c r="I38" s="9">
        <f t="shared" si="13"/>
        <v>11000000</v>
      </c>
      <c r="J38" s="9">
        <f t="shared" ref="J38" si="14">SUM(J39:J41)</f>
        <v>0</v>
      </c>
      <c r="K38" s="9">
        <f t="shared" si="13"/>
        <v>0</v>
      </c>
      <c r="L38" s="9">
        <f t="shared" si="13"/>
        <v>0</v>
      </c>
      <c r="M38" s="9">
        <f t="shared" si="13"/>
        <v>0</v>
      </c>
      <c r="N38" s="9">
        <f t="shared" si="13"/>
        <v>0</v>
      </c>
      <c r="O38" s="9">
        <f t="shared" si="13"/>
        <v>0</v>
      </c>
      <c r="P38" s="9">
        <f t="shared" si="13"/>
        <v>0</v>
      </c>
      <c r="Q38" s="9">
        <f t="shared" si="13"/>
        <v>0</v>
      </c>
      <c r="R38" s="8">
        <f t="shared" si="13"/>
        <v>18659372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5">C39+D39</f>
        <v>65000000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">
        <f>SUM(F39:Q39)</f>
        <v>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5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215000000</v>
      </c>
      <c r="D41" s="7"/>
      <c r="E41" s="7">
        <f t="shared" si="15"/>
        <v>215000000</v>
      </c>
      <c r="F41" s="7"/>
      <c r="G41" s="7"/>
      <c r="H41" s="7">
        <v>7000000</v>
      </c>
      <c r="I41" s="7">
        <v>11000000</v>
      </c>
      <c r="J41" s="7"/>
      <c r="K41" s="7"/>
      <c r="L41" s="7"/>
      <c r="M41" s="7"/>
      <c r="N41" s="7"/>
      <c r="O41" s="7"/>
      <c r="P41" s="7"/>
      <c r="Q41" s="7"/>
      <c r="R41" s="3">
        <f>SUM(F41:Q41)</f>
        <v>18000000</v>
      </c>
    </row>
    <row r="42" spans="1:18" x14ac:dyDescent="0.25">
      <c r="A42" s="11">
        <v>113</v>
      </c>
      <c r="B42" s="10" t="s">
        <v>32</v>
      </c>
      <c r="C42" s="9">
        <f t="shared" ref="C42" si="16">C43+C48</f>
        <v>619505541</v>
      </c>
      <c r="D42" s="9">
        <f t="shared" ref="C42:E42" si="17">D43+D48</f>
        <v>0</v>
      </c>
      <c r="E42" s="9">
        <f t="shared" si="17"/>
        <v>619505541</v>
      </c>
      <c r="F42" s="9">
        <f t="shared" ref="F42:R42" si="18">F43+F48</f>
        <v>0</v>
      </c>
      <c r="G42" s="9">
        <f t="shared" si="18"/>
        <v>29077560</v>
      </c>
      <c r="H42" s="9">
        <f t="shared" si="18"/>
        <v>30236230</v>
      </c>
      <c r="I42" s="9">
        <f t="shared" si="18"/>
        <v>35764506</v>
      </c>
      <c r="J42" s="9">
        <f t="shared" ref="J42" si="19">J43+J48</f>
        <v>0</v>
      </c>
      <c r="K42" s="9">
        <f t="shared" si="18"/>
        <v>0</v>
      </c>
      <c r="L42" s="9">
        <f t="shared" si="18"/>
        <v>0</v>
      </c>
      <c r="M42" s="9">
        <f t="shared" si="18"/>
        <v>0</v>
      </c>
      <c r="N42" s="9">
        <f t="shared" si="18"/>
        <v>0</v>
      </c>
      <c r="O42" s="9">
        <f t="shared" si="18"/>
        <v>0</v>
      </c>
      <c r="P42" s="9">
        <f t="shared" si="18"/>
        <v>0</v>
      </c>
      <c r="Q42" s="9">
        <f t="shared" si="18"/>
        <v>0</v>
      </c>
      <c r="R42" s="8">
        <f t="shared" si="18"/>
        <v>95078296</v>
      </c>
    </row>
    <row r="43" spans="1:18" x14ac:dyDescent="0.25">
      <c r="A43" s="11">
        <v>1131</v>
      </c>
      <c r="B43" s="10" t="s">
        <v>31</v>
      </c>
      <c r="C43" s="9">
        <f t="shared" ref="C43" si="20">SUM(C44:C47)</f>
        <v>383457782</v>
      </c>
      <c r="D43" s="9">
        <f t="shared" ref="C43:E43" si="21">SUM(D44:D47)</f>
        <v>0</v>
      </c>
      <c r="E43" s="9">
        <f t="shared" si="21"/>
        <v>383457782</v>
      </c>
      <c r="F43" s="9">
        <f t="shared" ref="F43:R43" si="22">SUM(F44:F47)</f>
        <v>0</v>
      </c>
      <c r="G43" s="9">
        <f t="shared" si="22"/>
        <v>12219890</v>
      </c>
      <c r="H43" s="9">
        <f t="shared" si="22"/>
        <v>13621601</v>
      </c>
      <c r="I43" s="9">
        <f t="shared" si="22"/>
        <v>16575564</v>
      </c>
      <c r="J43" s="9">
        <f t="shared" ref="J43" si="23">SUM(J44:J47)</f>
        <v>0</v>
      </c>
      <c r="K43" s="9">
        <f t="shared" si="22"/>
        <v>0</v>
      </c>
      <c r="L43" s="9">
        <f t="shared" si="22"/>
        <v>0</v>
      </c>
      <c r="M43" s="9">
        <f t="shared" si="22"/>
        <v>0</v>
      </c>
      <c r="N43" s="9">
        <f t="shared" si="22"/>
        <v>0</v>
      </c>
      <c r="O43" s="9">
        <f t="shared" si="22"/>
        <v>0</v>
      </c>
      <c r="P43" s="9">
        <f t="shared" si="22"/>
        <v>0</v>
      </c>
      <c r="Q43" s="9">
        <f t="shared" si="22"/>
        <v>0</v>
      </c>
      <c r="R43" s="8">
        <f t="shared" si="22"/>
        <v>42417055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24">C44+D44</f>
        <v>141605693</v>
      </c>
      <c r="F44" s="7"/>
      <c r="G44" s="7"/>
      <c r="H44" s="7"/>
      <c r="I44" s="7">
        <v>1604689</v>
      </c>
      <c r="J44" s="7"/>
      <c r="K44" s="7"/>
      <c r="L44" s="7"/>
      <c r="M44" s="7"/>
      <c r="N44" s="7"/>
      <c r="O44" s="7"/>
      <c r="P44" s="7"/>
      <c r="Q44" s="7"/>
      <c r="R44" s="3">
        <f>SUM(F44:Q44)</f>
        <v>1604689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24"/>
        <v>84785463</v>
      </c>
      <c r="F45" s="7"/>
      <c r="G45" s="7">
        <v>3258480</v>
      </c>
      <c r="H45" s="7">
        <v>3862374</v>
      </c>
      <c r="I45" s="7">
        <v>4482207</v>
      </c>
      <c r="J45" s="7"/>
      <c r="K45" s="7"/>
      <c r="L45" s="7"/>
      <c r="M45" s="7"/>
      <c r="N45" s="7"/>
      <c r="O45" s="7"/>
      <c r="P45" s="7"/>
      <c r="Q45" s="7"/>
      <c r="R45" s="3">
        <f>SUM(F45:Q45)</f>
        <v>11603061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24"/>
        <v>92338552</v>
      </c>
      <c r="F46" s="7"/>
      <c r="G46" s="7">
        <v>5091910</v>
      </c>
      <c r="H46" s="7">
        <v>5737827</v>
      </c>
      <c r="I46" s="7">
        <v>6049168</v>
      </c>
      <c r="J46" s="7"/>
      <c r="K46" s="7"/>
      <c r="L46" s="7"/>
      <c r="M46" s="7"/>
      <c r="N46" s="7"/>
      <c r="O46" s="7"/>
      <c r="P46" s="7"/>
      <c r="Q46" s="7"/>
      <c r="R46" s="3">
        <f>SUM(F46:Q46)</f>
        <v>16878905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24"/>
        <v>64728074</v>
      </c>
      <c r="F47" s="7"/>
      <c r="G47" s="7">
        <v>3869500</v>
      </c>
      <c r="H47" s="7">
        <v>4021400</v>
      </c>
      <c r="I47" s="7">
        <v>4439500</v>
      </c>
      <c r="J47" s="7"/>
      <c r="K47" s="7"/>
      <c r="L47" s="7"/>
      <c r="M47" s="7"/>
      <c r="N47" s="7"/>
      <c r="O47" s="7"/>
      <c r="P47" s="7"/>
      <c r="Q47" s="7"/>
      <c r="R47" s="3">
        <f>SUM(F47:Q47)</f>
        <v>12330400</v>
      </c>
    </row>
    <row r="48" spans="1:18" x14ac:dyDescent="0.25">
      <c r="A48" s="11">
        <v>1132</v>
      </c>
      <c r="B48" s="10" t="s">
        <v>27</v>
      </c>
      <c r="C48" s="9">
        <f t="shared" ref="C48" si="25">SUM(C49:C56)</f>
        <v>236047759</v>
      </c>
      <c r="D48" s="9">
        <f t="shared" ref="C48:E48" si="26">SUM(D49:D56)</f>
        <v>0</v>
      </c>
      <c r="E48" s="9">
        <f t="shared" si="26"/>
        <v>236047759</v>
      </c>
      <c r="F48" s="9">
        <f t="shared" ref="F48:R48" si="27">SUM(F49:F56)</f>
        <v>0</v>
      </c>
      <c r="G48" s="9">
        <f t="shared" si="27"/>
        <v>16857670</v>
      </c>
      <c r="H48" s="9">
        <f t="shared" si="27"/>
        <v>16614629</v>
      </c>
      <c r="I48" s="9">
        <f t="shared" si="27"/>
        <v>19188942</v>
      </c>
      <c r="J48" s="9">
        <f t="shared" ref="J48" si="28">SUM(J49:J56)</f>
        <v>0</v>
      </c>
      <c r="K48" s="9">
        <f t="shared" si="27"/>
        <v>0</v>
      </c>
      <c r="L48" s="9">
        <f t="shared" si="27"/>
        <v>0</v>
      </c>
      <c r="M48" s="9">
        <f t="shared" si="27"/>
        <v>0</v>
      </c>
      <c r="N48" s="9">
        <f t="shared" si="27"/>
        <v>0</v>
      </c>
      <c r="O48" s="9">
        <f t="shared" si="27"/>
        <v>0</v>
      </c>
      <c r="P48" s="9">
        <f t="shared" si="27"/>
        <v>0</v>
      </c>
      <c r="Q48" s="9">
        <f t="shared" si="27"/>
        <v>0</v>
      </c>
      <c r="R48" s="8">
        <f t="shared" si="27"/>
        <v>52661241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29">C49+D49</f>
        <v>8985773</v>
      </c>
      <c r="F49" s="7"/>
      <c r="G49" s="7"/>
      <c r="H49" s="7"/>
      <c r="I49" s="7">
        <v>839556</v>
      </c>
      <c r="J49" s="7"/>
      <c r="K49" s="7"/>
      <c r="L49" s="7"/>
      <c r="M49" s="7"/>
      <c r="N49" s="7"/>
      <c r="O49" s="7"/>
      <c r="P49" s="7"/>
      <c r="Q49" s="7"/>
      <c r="R49" s="3">
        <f t="shared" ref="R49:R56" si="30">SUM(F49:Q49)</f>
        <v>839556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29"/>
        <v>103309439</v>
      </c>
      <c r="F50" s="7"/>
      <c r="G50" s="7">
        <v>8353730</v>
      </c>
      <c r="H50" s="7">
        <v>8228847</v>
      </c>
      <c r="I50" s="7">
        <v>8875278</v>
      </c>
      <c r="J50" s="7"/>
      <c r="K50" s="7"/>
      <c r="L50" s="7"/>
      <c r="M50" s="7"/>
      <c r="N50" s="7"/>
      <c r="O50" s="7"/>
      <c r="P50" s="7"/>
      <c r="Q50" s="7"/>
      <c r="R50" s="3">
        <f t="shared" si="30"/>
        <v>25457855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29"/>
        <v>45486826</v>
      </c>
      <c r="F51" s="7"/>
      <c r="G51" s="7">
        <v>3166240</v>
      </c>
      <c r="H51" s="7">
        <v>2846282</v>
      </c>
      <c r="I51" s="7">
        <v>3360608</v>
      </c>
      <c r="J51" s="7"/>
      <c r="K51" s="7"/>
      <c r="L51" s="7"/>
      <c r="M51" s="7"/>
      <c r="N51" s="7"/>
      <c r="O51" s="7"/>
      <c r="P51" s="7"/>
      <c r="Q51" s="7"/>
      <c r="R51" s="3">
        <f t="shared" si="30"/>
        <v>9373130</v>
      </c>
    </row>
    <row r="52" spans="1:18" x14ac:dyDescent="0.25">
      <c r="A52" s="6">
        <v>11324</v>
      </c>
      <c r="B52" s="5" t="s">
        <v>23</v>
      </c>
      <c r="C52" s="7">
        <v>7355628</v>
      </c>
      <c r="D52" s="7"/>
      <c r="E52" s="7">
        <f t="shared" si="29"/>
        <v>7355628</v>
      </c>
      <c r="F52" s="7"/>
      <c r="G52" s="7">
        <v>500800</v>
      </c>
      <c r="H52" s="7">
        <v>521900</v>
      </c>
      <c r="I52" s="7">
        <v>576700</v>
      </c>
      <c r="J52" s="7"/>
      <c r="K52" s="7"/>
      <c r="L52" s="7"/>
      <c r="M52" s="7"/>
      <c r="N52" s="7"/>
      <c r="O52" s="7"/>
      <c r="P52" s="7"/>
      <c r="Q52" s="7"/>
      <c r="R52" s="3">
        <f t="shared" si="30"/>
        <v>1599400</v>
      </c>
    </row>
    <row r="53" spans="1:18" x14ac:dyDescent="0.25">
      <c r="A53" s="6">
        <v>11325</v>
      </c>
      <c r="B53" s="5" t="s">
        <v>22</v>
      </c>
      <c r="C53" s="7">
        <v>42546056</v>
      </c>
      <c r="D53" s="7"/>
      <c r="E53" s="7">
        <f t="shared" si="29"/>
        <v>42546056</v>
      </c>
      <c r="F53" s="7"/>
      <c r="G53" s="7">
        <v>2901900</v>
      </c>
      <c r="H53" s="7">
        <v>3016500</v>
      </c>
      <c r="I53" s="7">
        <v>3325800</v>
      </c>
      <c r="J53" s="7"/>
      <c r="K53" s="7"/>
      <c r="L53" s="7"/>
      <c r="M53" s="7"/>
      <c r="N53" s="7"/>
      <c r="O53" s="7"/>
      <c r="P53" s="7"/>
      <c r="Q53" s="7"/>
      <c r="R53" s="3">
        <f t="shared" si="30"/>
        <v>9244200</v>
      </c>
    </row>
    <row r="54" spans="1:18" x14ac:dyDescent="0.25">
      <c r="A54" s="6">
        <v>11326</v>
      </c>
      <c r="B54" s="5" t="s">
        <v>21</v>
      </c>
      <c r="C54" s="7">
        <v>7091009</v>
      </c>
      <c r="D54" s="7"/>
      <c r="E54" s="7">
        <f t="shared" si="29"/>
        <v>7091009</v>
      </c>
      <c r="F54" s="7"/>
      <c r="G54" s="7">
        <v>483800</v>
      </c>
      <c r="H54" s="7">
        <v>503300</v>
      </c>
      <c r="I54" s="7">
        <v>555100</v>
      </c>
      <c r="J54" s="7"/>
      <c r="K54" s="7"/>
      <c r="L54" s="7"/>
      <c r="M54" s="7"/>
      <c r="N54" s="7"/>
      <c r="O54" s="7"/>
      <c r="P54" s="7"/>
      <c r="Q54" s="7"/>
      <c r="R54" s="3">
        <f t="shared" si="30"/>
        <v>1542200</v>
      </c>
    </row>
    <row r="55" spans="1:18" x14ac:dyDescent="0.25">
      <c r="A55" s="6">
        <v>11327</v>
      </c>
      <c r="B55" s="5" t="s">
        <v>20</v>
      </c>
      <c r="C55" s="7">
        <v>7091009</v>
      </c>
      <c r="D55" s="7"/>
      <c r="E55" s="7">
        <f t="shared" si="29"/>
        <v>7091009</v>
      </c>
      <c r="F55" s="7"/>
      <c r="G55" s="7">
        <v>483800</v>
      </c>
      <c r="H55" s="7">
        <v>499500</v>
      </c>
      <c r="I55" s="7">
        <v>552300</v>
      </c>
      <c r="J55" s="7"/>
      <c r="K55" s="7"/>
      <c r="L55" s="7"/>
      <c r="M55" s="7"/>
      <c r="N55" s="7"/>
      <c r="O55" s="7"/>
      <c r="P55" s="7"/>
      <c r="Q55" s="7"/>
      <c r="R55" s="3">
        <f t="shared" si="30"/>
        <v>1535600</v>
      </c>
    </row>
    <row r="56" spans="1:18" x14ac:dyDescent="0.25">
      <c r="A56" s="6">
        <v>11328</v>
      </c>
      <c r="B56" s="5" t="s">
        <v>19</v>
      </c>
      <c r="C56" s="7">
        <v>14182019</v>
      </c>
      <c r="D56" s="7"/>
      <c r="E56" s="7">
        <f t="shared" si="29"/>
        <v>14182019</v>
      </c>
      <c r="F56" s="7"/>
      <c r="G56" s="7">
        <v>967400</v>
      </c>
      <c r="H56" s="7">
        <v>998300</v>
      </c>
      <c r="I56" s="7">
        <v>1103600</v>
      </c>
      <c r="J56" s="7"/>
      <c r="K56" s="7"/>
      <c r="L56" s="7"/>
      <c r="M56" s="7"/>
      <c r="N56" s="7"/>
      <c r="O56" s="7"/>
      <c r="P56" s="7"/>
      <c r="Q56" s="7"/>
      <c r="R56" s="3">
        <f t="shared" si="30"/>
        <v>3069300</v>
      </c>
    </row>
    <row r="57" spans="1:18" x14ac:dyDescent="0.25">
      <c r="A57" s="6">
        <v>12</v>
      </c>
      <c r="B57" s="10" t="s">
        <v>18</v>
      </c>
      <c r="C57" s="9">
        <f t="shared" ref="C57" si="31">C58+C61</f>
        <v>1050452561</v>
      </c>
      <c r="D57" s="9">
        <f t="shared" ref="C57:E57" si="32">D58+D61</f>
        <v>-59890820</v>
      </c>
      <c r="E57" s="9">
        <f t="shared" si="32"/>
        <v>990561741</v>
      </c>
      <c r="F57" s="9">
        <f t="shared" ref="F57:R57" si="33">F58+F61</f>
        <v>2440524</v>
      </c>
      <c r="G57" s="9">
        <f t="shared" si="33"/>
        <v>17056051</v>
      </c>
      <c r="H57" s="9">
        <f t="shared" si="33"/>
        <v>32522111</v>
      </c>
      <c r="I57" s="9">
        <f t="shared" si="33"/>
        <v>31349193</v>
      </c>
      <c r="J57" s="9">
        <f t="shared" ref="J57" si="34">J58+J61</f>
        <v>0</v>
      </c>
      <c r="K57" s="9">
        <f t="shared" si="33"/>
        <v>0</v>
      </c>
      <c r="L57" s="9">
        <f t="shared" si="33"/>
        <v>0</v>
      </c>
      <c r="M57" s="9">
        <f t="shared" si="33"/>
        <v>0</v>
      </c>
      <c r="N57" s="9">
        <f t="shared" si="33"/>
        <v>0</v>
      </c>
      <c r="O57" s="9">
        <f t="shared" si="33"/>
        <v>0</v>
      </c>
      <c r="P57" s="9">
        <f t="shared" si="33"/>
        <v>0</v>
      </c>
      <c r="Q57" s="9">
        <f t="shared" si="33"/>
        <v>0</v>
      </c>
      <c r="R57" s="8">
        <f t="shared" si="33"/>
        <v>83367879</v>
      </c>
    </row>
    <row r="58" spans="1:18" x14ac:dyDescent="0.25">
      <c r="A58" s="6">
        <v>121</v>
      </c>
      <c r="B58" s="10" t="s">
        <v>17</v>
      </c>
      <c r="C58" s="9">
        <f t="shared" ref="C58" si="35">SUM(C59:C60)</f>
        <v>240000000</v>
      </c>
      <c r="D58" s="9">
        <f t="shared" ref="C58:E58" si="36">SUM(D59:D60)</f>
        <v>0</v>
      </c>
      <c r="E58" s="9">
        <f t="shared" si="36"/>
        <v>240000000</v>
      </c>
      <c r="F58" s="9">
        <f t="shared" ref="F58:R58" si="37">SUM(F59:F60)</f>
        <v>0</v>
      </c>
      <c r="G58" s="9">
        <f t="shared" si="37"/>
        <v>0</v>
      </c>
      <c r="H58" s="9">
        <f t="shared" si="37"/>
        <v>997000</v>
      </c>
      <c r="I58" s="9">
        <f t="shared" si="37"/>
        <v>1087500</v>
      </c>
      <c r="J58" s="9">
        <f t="shared" ref="J58" si="38">SUM(J59:J60)</f>
        <v>0</v>
      </c>
      <c r="K58" s="9">
        <f t="shared" si="37"/>
        <v>0</v>
      </c>
      <c r="L58" s="9">
        <f t="shared" si="37"/>
        <v>0</v>
      </c>
      <c r="M58" s="9">
        <f t="shared" si="37"/>
        <v>0</v>
      </c>
      <c r="N58" s="9">
        <f t="shared" si="37"/>
        <v>0</v>
      </c>
      <c r="O58" s="9">
        <f t="shared" si="37"/>
        <v>0</v>
      </c>
      <c r="P58" s="9">
        <f t="shared" si="37"/>
        <v>0</v>
      </c>
      <c r="Q58" s="9">
        <f t="shared" si="37"/>
        <v>0</v>
      </c>
      <c r="R58" s="8">
        <f t="shared" si="37"/>
        <v>2084500</v>
      </c>
    </row>
    <row r="59" spans="1:18" x14ac:dyDescent="0.25">
      <c r="A59" s="6">
        <v>1211</v>
      </c>
      <c r="B59" s="5" t="s">
        <v>16</v>
      </c>
      <c r="C59" s="7">
        <v>130000000</v>
      </c>
      <c r="D59" s="7"/>
      <c r="E59" s="7">
        <f t="shared" ref="E59:E60" si="39">C59+D59</f>
        <v>130000000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39"/>
        <v>110000000</v>
      </c>
      <c r="F60" s="7"/>
      <c r="G60" s="7"/>
      <c r="H60" s="7">
        <v>997000</v>
      </c>
      <c r="I60" s="7">
        <v>1087500</v>
      </c>
      <c r="J60" s="7"/>
      <c r="K60" s="7"/>
      <c r="L60" s="7"/>
      <c r="M60" s="7"/>
      <c r="N60" s="7"/>
      <c r="O60" s="7"/>
      <c r="P60" s="7"/>
      <c r="Q60" s="7"/>
      <c r="R60" s="3">
        <f>SUM(F60:Q60)</f>
        <v>2084500</v>
      </c>
    </row>
    <row r="61" spans="1:18" x14ac:dyDescent="0.25">
      <c r="A61" s="6">
        <v>122</v>
      </c>
      <c r="B61" s="10" t="s">
        <v>14</v>
      </c>
      <c r="C61" s="9">
        <f t="shared" ref="C61" si="40">SUM(C62:C75)</f>
        <v>810452561</v>
      </c>
      <c r="D61" s="9">
        <f t="shared" ref="C61:E61" si="41">SUM(D62:D75)</f>
        <v>-59890820</v>
      </c>
      <c r="E61" s="9">
        <f t="shared" si="41"/>
        <v>750561741</v>
      </c>
      <c r="F61" s="9">
        <f t="shared" ref="F61:R61" si="42">SUM(F62:F75)</f>
        <v>2440524</v>
      </c>
      <c r="G61" s="9">
        <f t="shared" si="42"/>
        <v>17056051</v>
      </c>
      <c r="H61" s="9">
        <f t="shared" si="42"/>
        <v>31525111</v>
      </c>
      <c r="I61" s="9">
        <f t="shared" si="42"/>
        <v>30261693</v>
      </c>
      <c r="J61" s="9">
        <f t="shared" ref="J61" si="43">SUM(J62:J75)</f>
        <v>0</v>
      </c>
      <c r="K61" s="9">
        <f t="shared" si="42"/>
        <v>0</v>
      </c>
      <c r="L61" s="9">
        <f t="shared" si="42"/>
        <v>0</v>
      </c>
      <c r="M61" s="9">
        <f t="shared" si="42"/>
        <v>0</v>
      </c>
      <c r="N61" s="9">
        <f t="shared" si="42"/>
        <v>0</v>
      </c>
      <c r="O61" s="9">
        <f t="shared" si="42"/>
        <v>0</v>
      </c>
      <c r="P61" s="9">
        <f t="shared" si="42"/>
        <v>0</v>
      </c>
      <c r="Q61" s="9">
        <f t="shared" si="42"/>
        <v>0</v>
      </c>
      <c r="R61" s="8">
        <f t="shared" si="42"/>
        <v>81283379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44">C62+D62</f>
        <v>210000000</v>
      </c>
      <c r="F62" s="7"/>
      <c r="G62" s="7"/>
      <c r="H62" s="7">
        <v>2796000</v>
      </c>
      <c r="I62" s="7">
        <v>989500</v>
      </c>
      <c r="J62" s="7"/>
      <c r="K62" s="7"/>
      <c r="L62" s="7"/>
      <c r="M62" s="7"/>
      <c r="N62" s="7"/>
      <c r="O62" s="7"/>
      <c r="P62" s="7"/>
      <c r="Q62" s="7"/>
      <c r="R62" s="3">
        <f t="shared" ref="R62:R75" si="45">SUM(F62:Q62)</f>
        <v>3785500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44"/>
        <v>12000000</v>
      </c>
      <c r="F63" s="7">
        <v>889199</v>
      </c>
      <c r="G63" s="7">
        <v>906097</v>
      </c>
      <c r="H63" s="7">
        <v>901751</v>
      </c>
      <c r="I63" s="7">
        <v>890943</v>
      </c>
      <c r="J63" s="7"/>
      <c r="K63" s="7"/>
      <c r="L63" s="7"/>
      <c r="M63" s="7"/>
      <c r="N63" s="7"/>
      <c r="O63" s="7"/>
      <c r="P63" s="7"/>
      <c r="Q63" s="7"/>
      <c r="R63" s="3">
        <f t="shared" si="45"/>
        <v>3587990</v>
      </c>
    </row>
    <row r="64" spans="1:18" x14ac:dyDescent="0.25">
      <c r="A64" s="6">
        <v>1223</v>
      </c>
      <c r="B64" s="5" t="s">
        <v>11</v>
      </c>
      <c r="C64" s="7"/>
      <c r="D64" s="7"/>
      <c r="E64" s="7">
        <f t="shared" si="44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45"/>
        <v>0</v>
      </c>
    </row>
    <row r="65" spans="1:18" x14ac:dyDescent="0.25">
      <c r="A65" s="6">
        <v>12241</v>
      </c>
      <c r="B65" s="5" t="s">
        <v>10</v>
      </c>
      <c r="C65" s="7">
        <v>300000000</v>
      </c>
      <c r="D65" s="7"/>
      <c r="E65" s="7">
        <f t="shared" si="44"/>
        <v>300000000</v>
      </c>
      <c r="F65" s="7">
        <v>1173423</v>
      </c>
      <c r="G65" s="7">
        <v>11781654</v>
      </c>
      <c r="H65" s="7">
        <v>10083878</v>
      </c>
      <c r="I65" s="7">
        <v>19797650</v>
      </c>
      <c r="J65" s="7"/>
      <c r="K65" s="7"/>
      <c r="L65" s="7"/>
      <c r="M65" s="7"/>
      <c r="N65" s="7"/>
      <c r="O65" s="7"/>
      <c r="P65" s="7"/>
      <c r="Q65" s="7"/>
      <c r="R65" s="3">
        <f t="shared" si="45"/>
        <v>42836605</v>
      </c>
    </row>
    <row r="66" spans="1:18" x14ac:dyDescent="0.25">
      <c r="A66" s="6">
        <v>12242</v>
      </c>
      <c r="B66" s="5" t="s">
        <v>9</v>
      </c>
      <c r="C66" s="7">
        <v>179352561</v>
      </c>
      <c r="D66" s="7"/>
      <c r="E66" s="7">
        <f t="shared" si="44"/>
        <v>179352561</v>
      </c>
      <c r="F66" s="7">
        <v>377902</v>
      </c>
      <c r="G66" s="7">
        <v>4368300</v>
      </c>
      <c r="H66" s="7">
        <v>4698482</v>
      </c>
      <c r="I66" s="7">
        <v>8200700</v>
      </c>
      <c r="J66" s="7"/>
      <c r="K66" s="7"/>
      <c r="L66" s="7"/>
      <c r="M66" s="7"/>
      <c r="N66" s="7"/>
      <c r="O66" s="7"/>
      <c r="P66" s="7"/>
      <c r="Q66" s="7"/>
      <c r="R66" s="3">
        <f t="shared" si="45"/>
        <v>17645384</v>
      </c>
    </row>
    <row r="67" spans="1:18" x14ac:dyDescent="0.25">
      <c r="A67" s="6">
        <v>1225</v>
      </c>
      <c r="B67" s="5" t="s">
        <v>8</v>
      </c>
      <c r="C67" s="7">
        <v>50000000</v>
      </c>
      <c r="D67" s="7">
        <v>-40000000</v>
      </c>
      <c r="E67" s="7">
        <f t="shared" si="44"/>
        <v>10000000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45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44"/>
        <v>2000000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45"/>
        <v>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44"/>
        <v>2000000</v>
      </c>
      <c r="F69" s="7"/>
      <c r="G69" s="7"/>
      <c r="H69" s="7"/>
      <c r="I69" s="7">
        <v>382900</v>
      </c>
      <c r="J69" s="7"/>
      <c r="K69" s="7"/>
      <c r="L69" s="7"/>
      <c r="M69" s="7"/>
      <c r="N69" s="7"/>
      <c r="O69" s="7"/>
      <c r="P69" s="7"/>
      <c r="Q69" s="7"/>
      <c r="R69" s="3">
        <f t="shared" si="45"/>
        <v>382900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44"/>
        <v>30000000</v>
      </c>
      <c r="F70" s="7"/>
      <c r="G70" s="7"/>
      <c r="H70" s="7">
        <v>13045000</v>
      </c>
      <c r="I70" s="7"/>
      <c r="J70" s="7"/>
      <c r="K70" s="7"/>
      <c r="L70" s="7"/>
      <c r="M70" s="7"/>
      <c r="N70" s="7"/>
      <c r="O70" s="7"/>
      <c r="P70" s="7"/>
      <c r="Q70" s="7"/>
      <c r="R70" s="3">
        <f t="shared" si="45"/>
        <v>13045000</v>
      </c>
    </row>
    <row r="71" spans="1:18" x14ac:dyDescent="0.25">
      <c r="A71" s="6">
        <v>1229</v>
      </c>
      <c r="B71" s="5" t="s">
        <v>4</v>
      </c>
      <c r="C71" s="7">
        <v>25000000</v>
      </c>
      <c r="D71" s="7">
        <v>-19890820</v>
      </c>
      <c r="E71" s="7">
        <f t="shared" si="44"/>
        <v>5109180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45"/>
        <v>0</v>
      </c>
    </row>
    <row r="72" spans="1:18" x14ac:dyDescent="0.25">
      <c r="A72" s="6">
        <v>12210</v>
      </c>
      <c r="B72" s="5" t="s">
        <v>3</v>
      </c>
      <c r="C72" s="7"/>
      <c r="D72" s="7"/>
      <c r="E72" s="7">
        <f t="shared" si="44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45"/>
        <v>0</v>
      </c>
    </row>
    <row r="73" spans="1:18" x14ac:dyDescent="0.25">
      <c r="A73" s="6">
        <v>12211</v>
      </c>
      <c r="B73" s="5" t="s">
        <v>2</v>
      </c>
      <c r="C73" s="7"/>
      <c r="D73" s="7"/>
      <c r="E73" s="7">
        <f t="shared" si="44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45"/>
        <v>0</v>
      </c>
    </row>
    <row r="74" spans="1:18" x14ac:dyDescent="0.25">
      <c r="A74" s="6">
        <v>12212</v>
      </c>
      <c r="B74" s="5" t="s">
        <v>1</v>
      </c>
      <c r="C74" s="7"/>
      <c r="D74" s="7"/>
      <c r="E74" s="7">
        <f t="shared" si="44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45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44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45"/>
        <v>0</v>
      </c>
    </row>
    <row r="76" spans="1:18" x14ac:dyDescent="0.25">
      <c r="A76" s="2"/>
    </row>
  </sheetData>
  <pageMargins left="0.70866141732283505" right="0.70866141732283505" top="0.74803149606299202" bottom="0.74803149606299202" header="0.31496062992126" footer="0.31496062992126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Compromisos 2017</vt:lpstr>
      <vt:lpstr>Pagos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Martinez Jessie</dc:creator>
  <cp:lastModifiedBy>Edmundo Martinez Jessie</cp:lastModifiedBy>
  <dcterms:created xsi:type="dcterms:W3CDTF">2017-08-30T13:30:40Z</dcterms:created>
  <dcterms:modified xsi:type="dcterms:W3CDTF">2017-09-11T15:26:21Z</dcterms:modified>
</cp:coreProperties>
</file>