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C61" i="1" l="1"/>
  <c r="C58" i="1"/>
  <c r="C57" i="1"/>
  <c r="C48" i="1"/>
  <c r="C42" i="1" s="1"/>
  <c r="C43" i="1"/>
  <c r="C38" i="1"/>
  <c r="C61" i="2" l="1"/>
  <c r="C58" i="2"/>
  <c r="C57" i="2" s="1"/>
  <c r="I61" i="2" l="1"/>
  <c r="I58" i="2"/>
  <c r="I57" i="2" s="1"/>
  <c r="I13" i="2" s="1"/>
  <c r="I12" i="2" s="1"/>
  <c r="I48" i="2"/>
  <c r="I43" i="2"/>
  <c r="I42" i="2"/>
  <c r="I14" i="2" s="1"/>
  <c r="I38" i="2"/>
  <c r="I15" i="2"/>
  <c r="I61" i="1"/>
  <c r="I58" i="1"/>
  <c r="I57" i="1" s="1"/>
  <c r="I13" i="1" s="1"/>
  <c r="I12" i="1" s="1"/>
  <c r="I48" i="1"/>
  <c r="I43" i="1"/>
  <c r="I42" i="1"/>
  <c r="I14" i="1" s="1"/>
  <c r="I38" i="1"/>
  <c r="I15" i="1"/>
  <c r="J61" i="1"/>
  <c r="J58" i="1"/>
  <c r="J57" i="1" s="1"/>
  <c r="J13" i="1" s="1"/>
  <c r="J12" i="1" s="1"/>
  <c r="J48" i="1"/>
  <c r="J43" i="1"/>
  <c r="J42" i="1"/>
  <c r="J14" i="1" s="1"/>
  <c r="J38" i="1"/>
  <c r="J15" i="1"/>
  <c r="J61" i="2"/>
  <c r="J58" i="2"/>
  <c r="J57" i="2" s="1"/>
  <c r="J13" i="2" s="1"/>
  <c r="J12" i="2" s="1"/>
  <c r="J48" i="2"/>
  <c r="J43" i="2"/>
  <c r="J42" i="2" s="1"/>
  <c r="J14" i="2" s="1"/>
  <c r="J38" i="2"/>
  <c r="J15" i="2"/>
  <c r="K61" i="2"/>
  <c r="K58" i="2"/>
  <c r="K57" i="2" s="1"/>
  <c r="K48" i="2"/>
  <c r="K43" i="2"/>
  <c r="K42" i="2"/>
  <c r="K14" i="2" s="1"/>
  <c r="K38" i="2"/>
  <c r="K15" i="2"/>
  <c r="K61" i="1"/>
  <c r="K58" i="1"/>
  <c r="K57" i="1" s="1"/>
  <c r="K13" i="1" s="1"/>
  <c r="K12" i="1" s="1"/>
  <c r="K48" i="1"/>
  <c r="K43" i="1"/>
  <c r="K42" i="1"/>
  <c r="K38" i="1"/>
  <c r="K15" i="1"/>
  <c r="K14" i="1" s="1"/>
  <c r="L61" i="2"/>
  <c r="L58" i="2"/>
  <c r="L57" i="2" s="1"/>
  <c r="L13" i="2" s="1"/>
  <c r="L12" i="2" s="1"/>
  <c r="L48" i="2"/>
  <c r="L43" i="2"/>
  <c r="L42" i="2"/>
  <c r="L14" i="2" s="1"/>
  <c r="L38" i="2"/>
  <c r="L15" i="2"/>
  <c r="L61" i="1"/>
  <c r="L57" i="1" s="1"/>
  <c r="L13" i="1" s="1"/>
  <c r="L12" i="1" s="1"/>
  <c r="L58" i="1"/>
  <c r="L48" i="1"/>
  <c r="L43" i="1"/>
  <c r="L42" i="1" s="1"/>
  <c r="L14" i="1" s="1"/>
  <c r="L38" i="1"/>
  <c r="L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 s="1"/>
  <c r="E60" i="1"/>
  <c r="E59" i="1"/>
  <c r="E58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38" i="1" s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1" i="2" s="1"/>
  <c r="E62" i="2"/>
  <c r="E60" i="2"/>
  <c r="E59" i="2"/>
  <c r="E58" i="2" s="1"/>
  <c r="E56" i="2"/>
  <c r="E55" i="2"/>
  <c r="E54" i="2"/>
  <c r="E53" i="2"/>
  <c r="E52" i="2"/>
  <c r="E51" i="2"/>
  <c r="E50" i="2"/>
  <c r="E48" i="2" s="1"/>
  <c r="E49" i="2"/>
  <c r="E47" i="2"/>
  <c r="E46" i="2"/>
  <c r="E45" i="2"/>
  <c r="E44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61" i="2"/>
  <c r="D58" i="2"/>
  <c r="D57" i="2"/>
  <c r="D48" i="2"/>
  <c r="C48" i="2"/>
  <c r="D43" i="2"/>
  <c r="D42" i="2" s="1"/>
  <c r="C43" i="2"/>
  <c r="C42" i="2" s="1"/>
  <c r="D38" i="2"/>
  <c r="C38" i="2"/>
  <c r="D15" i="2"/>
  <c r="C15" i="2"/>
  <c r="Q12" i="1"/>
  <c r="P12" i="1"/>
  <c r="O12" i="1"/>
  <c r="N12" i="1"/>
  <c r="M12" i="1"/>
  <c r="H12" i="1"/>
  <c r="G12" i="1"/>
  <c r="F12" i="1"/>
  <c r="D12" i="1"/>
  <c r="D61" i="1"/>
  <c r="D58" i="1"/>
  <c r="D48" i="1"/>
  <c r="D43" i="1"/>
  <c r="D42" i="1" s="1"/>
  <c r="D38" i="1"/>
  <c r="D15" i="1"/>
  <c r="D14" i="1" s="1"/>
  <c r="C15" i="1"/>
  <c r="E15" i="1" l="1"/>
  <c r="E48" i="1"/>
  <c r="E43" i="1"/>
  <c r="E42" i="1" s="1"/>
  <c r="E14" i="1" s="1"/>
  <c r="E43" i="2"/>
  <c r="E42" i="2" s="1"/>
  <c r="E38" i="2"/>
  <c r="K13" i="2"/>
  <c r="K12" i="2" s="1"/>
  <c r="E57" i="1"/>
  <c r="E57" i="2"/>
  <c r="E15" i="2"/>
  <c r="C14" i="2"/>
  <c r="C13" i="2" s="1"/>
  <c r="C12" i="2" s="1"/>
  <c r="D14" i="2"/>
  <c r="D13" i="2"/>
  <c r="D12" i="2" s="1"/>
  <c r="C14" i="1"/>
  <c r="C13" i="1" s="1"/>
  <c r="C12" i="1" s="1"/>
  <c r="D57" i="1"/>
  <c r="D13" i="1"/>
  <c r="F15" i="2"/>
  <c r="G15" i="2"/>
  <c r="H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G38" i="2"/>
  <c r="H38" i="2"/>
  <c r="M38" i="2"/>
  <c r="N38" i="2"/>
  <c r="O38" i="2"/>
  <c r="P38" i="2"/>
  <c r="Q38" i="2"/>
  <c r="R39" i="2"/>
  <c r="R40" i="2"/>
  <c r="R41" i="2"/>
  <c r="F43" i="2"/>
  <c r="G43" i="2"/>
  <c r="H43" i="2"/>
  <c r="M43" i="2"/>
  <c r="N43" i="2"/>
  <c r="O43" i="2"/>
  <c r="P43" i="2"/>
  <c r="Q43" i="2"/>
  <c r="R44" i="2"/>
  <c r="R45" i="2"/>
  <c r="R46" i="2"/>
  <c r="R47" i="2"/>
  <c r="F48" i="2"/>
  <c r="G48" i="2"/>
  <c r="H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G58" i="2"/>
  <c r="H58" i="2"/>
  <c r="M58" i="2"/>
  <c r="N58" i="2"/>
  <c r="O58" i="2"/>
  <c r="P58" i="2"/>
  <c r="Q58" i="2"/>
  <c r="R59" i="2"/>
  <c r="R60" i="2"/>
  <c r="F61" i="2"/>
  <c r="G61" i="2"/>
  <c r="H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G15" i="1"/>
  <c r="H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G38" i="1"/>
  <c r="H38" i="1"/>
  <c r="M38" i="1"/>
  <c r="N38" i="1"/>
  <c r="O38" i="1"/>
  <c r="P38" i="1"/>
  <c r="Q38" i="1"/>
  <c r="R39" i="1"/>
  <c r="R40" i="1"/>
  <c r="R41" i="1"/>
  <c r="F43" i="1"/>
  <c r="G43" i="1"/>
  <c r="H43" i="1"/>
  <c r="M43" i="1"/>
  <c r="N43" i="1"/>
  <c r="O43" i="1"/>
  <c r="P43" i="1"/>
  <c r="Q43" i="1"/>
  <c r="R44" i="1"/>
  <c r="R45" i="1"/>
  <c r="R46" i="1"/>
  <c r="R47" i="1"/>
  <c r="F48" i="1"/>
  <c r="G48" i="1"/>
  <c r="H48" i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G58" i="1"/>
  <c r="G57" i="1" s="1"/>
  <c r="H58" i="1"/>
  <c r="M58" i="1"/>
  <c r="N58" i="1"/>
  <c r="O58" i="1"/>
  <c r="O57" i="1" s="1"/>
  <c r="P58" i="1"/>
  <c r="Q58" i="1"/>
  <c r="R59" i="1"/>
  <c r="R60" i="1"/>
  <c r="F61" i="1"/>
  <c r="G61" i="1"/>
  <c r="H61" i="1"/>
  <c r="H57" i="1" s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13" i="1" l="1"/>
  <c r="E12" i="1" s="1"/>
  <c r="E14" i="2"/>
  <c r="E13" i="2" s="1"/>
  <c r="E12" i="2" s="1"/>
  <c r="Q42" i="2"/>
  <c r="Q14" i="2" s="1"/>
  <c r="M42" i="2"/>
  <c r="M14" i="2" s="1"/>
  <c r="N57" i="2"/>
  <c r="P57" i="2"/>
  <c r="H57" i="2"/>
  <c r="O57" i="2"/>
  <c r="G57" i="2"/>
  <c r="Q14" i="1"/>
  <c r="M14" i="1"/>
  <c r="M13" i="1" s="1"/>
  <c r="G42" i="1"/>
  <c r="G14" i="1" s="1"/>
  <c r="G13" i="1" s="1"/>
  <c r="O42" i="1"/>
  <c r="N57" i="1"/>
  <c r="F57" i="1"/>
  <c r="R58" i="1"/>
  <c r="R48" i="1"/>
  <c r="N42" i="1"/>
  <c r="N14" i="1" s="1"/>
  <c r="F42" i="1"/>
  <c r="F14" i="1" s="1"/>
  <c r="F13" i="1" s="1"/>
  <c r="N42" i="2"/>
  <c r="N14" i="2" s="1"/>
  <c r="F42" i="2"/>
  <c r="F14" i="2" s="1"/>
  <c r="R61" i="1"/>
  <c r="Q57" i="1"/>
  <c r="Q13" i="1" s="1"/>
  <c r="M57" i="1"/>
  <c r="R43" i="1"/>
  <c r="O14" i="1"/>
  <c r="O13" i="1" s="1"/>
  <c r="R15" i="1"/>
  <c r="Q57" i="2"/>
  <c r="M57" i="2"/>
  <c r="P42" i="1"/>
  <c r="H42" i="1"/>
  <c r="H14" i="1" s="1"/>
  <c r="H13" i="1" s="1"/>
  <c r="R38" i="1"/>
  <c r="P42" i="2"/>
  <c r="H42" i="2"/>
  <c r="O42" i="2"/>
  <c r="O14" i="2" s="1"/>
  <c r="G42" i="2"/>
  <c r="G14" i="2" s="1"/>
  <c r="F57" i="2"/>
  <c r="F13" i="2" s="1"/>
  <c r="F12" i="2" s="1"/>
  <c r="R38" i="2"/>
  <c r="R61" i="2"/>
  <c r="R58" i="2"/>
  <c r="R48" i="2"/>
  <c r="R43" i="2"/>
  <c r="R15" i="2"/>
  <c r="P14" i="2"/>
  <c r="H14" i="2"/>
  <c r="P14" i="1"/>
  <c r="P13" i="1" s="1"/>
  <c r="R42" i="1" l="1"/>
  <c r="R14" i="1" s="1"/>
  <c r="O13" i="2"/>
  <c r="O12" i="2" s="1"/>
  <c r="N13" i="2"/>
  <c r="N12" i="2" s="1"/>
  <c r="H13" i="2"/>
  <c r="H12" i="2" s="1"/>
  <c r="M13" i="2"/>
  <c r="M12" i="2" s="1"/>
  <c r="P13" i="2"/>
  <c r="P12" i="2" s="1"/>
  <c r="Q13" i="2"/>
  <c r="Q12" i="2" s="1"/>
  <c r="G13" i="2"/>
  <c r="G12" i="2" s="1"/>
  <c r="N13" i="1"/>
  <c r="R42" i="2"/>
  <c r="R14" i="2" s="1"/>
  <c r="R57" i="1"/>
  <c r="R57" i="2"/>
  <c r="R13" i="2" l="1"/>
  <c r="R12" i="2" s="1"/>
  <c r="R13" i="1"/>
  <c r="R12" i="1" s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<sst xmlns="http://schemas.openxmlformats.org/spreadsheetml/2006/main" count="168" uniqueCount="84">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</sst>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49"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346798850</v>
      </c>
      <c r="H12" s="12">
        <f t="shared" si="0"/>
        <v>201413076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663187176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346798850</v>
      </c>
      <c r="H13" s="12">
        <f t="shared" si="1"/>
        <v>201413076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663187176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3143528318</v>
      </c>
      <c r="D14" s="12">
        <f t="shared" si="2"/>
        <v>0</v>
      </c>
      <c r="E14" s="12">
        <f t="shared" si="2"/>
        <v>3143528318</v>
      </c>
      <c r="F14" s="12">
        <f t="shared" ref="F14:R14" si="3">F15+F38+F42</f>
        <v>96304952</v>
      </c>
      <c r="G14" s="12">
        <f t="shared" si="3"/>
        <v>267302649</v>
      </c>
      <c r="H14" s="12">
        <f t="shared" si="3"/>
        <v>161411365</v>
      </c>
      <c r="I14" s="12">
        <f t="shared" ref="I14" si="4">I15+I38+I42</f>
        <v>0</v>
      </c>
      <c r="J14" s="12">
        <f t="shared" si="3"/>
        <v>0</v>
      </c>
      <c r="K14" s="12">
        <f t="shared" ref="K14:L14" si="5">K15+K38+K42</f>
        <v>0</v>
      </c>
      <c r="L14" s="12">
        <f t="shared" si="5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525018966</v>
      </c>
    </row>
    <row r="15" spans="1:20" x14ac:dyDescent="0.25">
      <c r="A15" s="11">
        <v>111</v>
      </c>
      <c r="B15" s="10" t="s">
        <v>59</v>
      </c>
      <c r="C15" s="9">
        <f t="shared" ref="C15:E15" si="6">SUM(C16:C37)</f>
        <v>2229022777</v>
      </c>
      <c r="D15" s="9">
        <f t="shared" si="6"/>
        <v>0</v>
      </c>
      <c r="E15" s="9">
        <f t="shared" si="6"/>
        <v>2229022777</v>
      </c>
      <c r="F15" s="9">
        <f t="shared" ref="F15:R15" si="7">SUM(F16:F37)</f>
        <v>95645580</v>
      </c>
      <c r="G15" s="9">
        <f t="shared" si="7"/>
        <v>137225089</v>
      </c>
      <c r="H15" s="9">
        <f t="shared" si="7"/>
        <v>128730890</v>
      </c>
      <c r="I15" s="9">
        <f t="shared" ref="I15" si="8">SUM(I16:I37)</f>
        <v>0</v>
      </c>
      <c r="J15" s="9">
        <f t="shared" si="7"/>
        <v>0</v>
      </c>
      <c r="K15" s="9">
        <f t="shared" ref="K15:L15" si="9">SUM(K16:K37)</f>
        <v>0</v>
      </c>
      <c r="L15" s="9">
        <f t="shared" si="9"/>
        <v>0</v>
      </c>
      <c r="M15" s="9">
        <f t="shared" si="7"/>
        <v>0</v>
      </c>
      <c r="N15" s="9">
        <f t="shared" si="7"/>
        <v>0</v>
      </c>
      <c r="O15" s="9">
        <f t="shared" si="7"/>
        <v>0</v>
      </c>
      <c r="P15" s="9">
        <f t="shared" si="7"/>
        <v>0</v>
      </c>
      <c r="Q15" s="9">
        <f t="shared" si="7"/>
        <v>0</v>
      </c>
      <c r="R15" s="9">
        <f t="shared" si="7"/>
        <v>361601559</v>
      </c>
    </row>
    <row r="16" spans="1:20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>
        <v>69732969</v>
      </c>
      <c r="I16" s="7"/>
      <c r="J16" s="7"/>
      <c r="K16" s="7"/>
      <c r="L16" s="7"/>
      <c r="M16" s="7"/>
      <c r="N16" s="7"/>
      <c r="O16" s="7"/>
      <c r="P16" s="7"/>
      <c r="Q16" s="7"/>
      <c r="R16" s="3">
        <f t="shared" ref="R16:R37" si="10">SUM(F16:Q16)</f>
        <v>215297139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1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10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/>
      <c r="E18" s="7">
        <f t="shared" si="11"/>
        <v>38731942</v>
      </c>
      <c r="F18" s="7">
        <v>1010223</v>
      </c>
      <c r="G18" s="7">
        <v>2929646</v>
      </c>
      <c r="H18" s="7">
        <v>3030668</v>
      </c>
      <c r="I18" s="7"/>
      <c r="J18" s="7"/>
      <c r="K18" s="7"/>
      <c r="L18" s="7"/>
      <c r="M18" s="7"/>
      <c r="N18" s="7"/>
      <c r="O18" s="7"/>
      <c r="P18" s="7"/>
      <c r="Q18" s="7"/>
      <c r="R18" s="3">
        <f t="shared" si="10"/>
        <v>6970537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1"/>
        <v>215033498</v>
      </c>
      <c r="F19" s="7">
        <v>10709694</v>
      </c>
      <c r="G19" s="7">
        <v>10099531</v>
      </c>
      <c r="H19" s="7">
        <v>9244154</v>
      </c>
      <c r="I19" s="7"/>
      <c r="J19" s="7"/>
      <c r="K19" s="7"/>
      <c r="L19" s="7"/>
      <c r="M19" s="7"/>
      <c r="N19" s="7"/>
      <c r="O19" s="7"/>
      <c r="P19" s="7"/>
      <c r="Q19" s="7"/>
      <c r="R19" s="3">
        <f t="shared" si="10"/>
        <v>30053379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1"/>
        <v>66343226</v>
      </c>
      <c r="F20" s="7"/>
      <c r="G20" s="7"/>
      <c r="H20" s="7">
        <v>3525216</v>
      </c>
      <c r="I20" s="7"/>
      <c r="J20" s="7"/>
      <c r="K20" s="7"/>
      <c r="L20" s="7"/>
      <c r="M20" s="7"/>
      <c r="N20" s="7"/>
      <c r="O20" s="7"/>
      <c r="P20" s="7"/>
      <c r="Q20" s="7"/>
      <c r="R20" s="3">
        <f t="shared" si="10"/>
        <v>3525216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1"/>
        <v>59097040</v>
      </c>
      <c r="F21" s="7"/>
      <c r="G21" s="7">
        <v>452965</v>
      </c>
      <c r="H21" s="7">
        <v>3170573</v>
      </c>
      <c r="I21" s="7"/>
      <c r="J21" s="7"/>
      <c r="K21" s="7"/>
      <c r="L21" s="7"/>
      <c r="M21" s="7"/>
      <c r="N21" s="7"/>
      <c r="O21" s="7"/>
      <c r="P21" s="7"/>
      <c r="Q21" s="7"/>
      <c r="R21" s="3">
        <f t="shared" si="10"/>
        <v>3623538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1"/>
        <v>135256750</v>
      </c>
      <c r="F22" s="7"/>
      <c r="G22" s="7"/>
      <c r="H22" s="7">
        <v>3203720</v>
      </c>
      <c r="I22" s="7"/>
      <c r="J22" s="7"/>
      <c r="K22" s="7"/>
      <c r="L22" s="7"/>
      <c r="M22" s="7"/>
      <c r="N22" s="7"/>
      <c r="O22" s="7"/>
      <c r="P22" s="7"/>
      <c r="Q22" s="7"/>
      <c r="R22" s="3">
        <f t="shared" si="10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1"/>
        <v>166126400</v>
      </c>
      <c r="F23" s="7">
        <v>12401139</v>
      </c>
      <c r="G23" s="7">
        <v>11552946</v>
      </c>
      <c r="H23" s="7">
        <v>11624239</v>
      </c>
      <c r="I23" s="7"/>
      <c r="J23" s="7"/>
      <c r="K23" s="7"/>
      <c r="L23" s="7"/>
      <c r="M23" s="7"/>
      <c r="N23" s="7"/>
      <c r="O23" s="7"/>
      <c r="P23" s="7"/>
      <c r="Q23" s="7"/>
      <c r="R23" s="3">
        <f t="shared" si="10"/>
        <v>35578324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1"/>
        <v>39484553</v>
      </c>
      <c r="F24" s="7"/>
      <c r="G24" s="7">
        <v>212713</v>
      </c>
      <c r="H24" s="7">
        <v>917667</v>
      </c>
      <c r="I24" s="7"/>
      <c r="J24" s="7"/>
      <c r="K24" s="7"/>
      <c r="L24" s="7"/>
      <c r="M24" s="7"/>
      <c r="N24" s="7"/>
      <c r="O24" s="7"/>
      <c r="P24" s="7"/>
      <c r="Q24" s="7"/>
      <c r="R24" s="3">
        <f t="shared" si="10"/>
        <v>1130380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1"/>
        <v>35647405</v>
      </c>
      <c r="F25" s="7"/>
      <c r="G25" s="7">
        <v>919482</v>
      </c>
      <c r="H25" s="7">
        <v>1342453</v>
      </c>
      <c r="I25" s="7"/>
      <c r="J25" s="7"/>
      <c r="K25" s="7"/>
      <c r="L25" s="7"/>
      <c r="M25" s="7"/>
      <c r="N25" s="7"/>
      <c r="O25" s="7"/>
      <c r="P25" s="7"/>
      <c r="Q25" s="7"/>
      <c r="R25" s="3">
        <f t="shared" si="10"/>
        <v>2261935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1"/>
        <v>4112655</v>
      </c>
      <c r="F26" s="7">
        <v>321804</v>
      </c>
      <c r="G26" s="7">
        <v>321804</v>
      </c>
      <c r="H26" s="7">
        <v>321804</v>
      </c>
      <c r="I26" s="7"/>
      <c r="J26" s="7"/>
      <c r="K26" s="7"/>
      <c r="L26" s="7"/>
      <c r="M26" s="7"/>
      <c r="N26" s="7"/>
      <c r="O26" s="7"/>
      <c r="P26" s="7"/>
      <c r="Q26" s="7"/>
      <c r="R26" s="3">
        <f t="shared" si="10"/>
        <v>965412</v>
      </c>
    </row>
    <row r="27" spans="1:18" x14ac:dyDescent="0.25">
      <c r="A27" s="6">
        <v>11112</v>
      </c>
      <c r="B27" s="5" t="s">
        <v>47</v>
      </c>
      <c r="C27" s="7">
        <v>4965030</v>
      </c>
      <c r="D27" s="7"/>
      <c r="E27" s="7">
        <f t="shared" si="11"/>
        <v>4965030</v>
      </c>
      <c r="F27" s="7">
        <v>415700</v>
      </c>
      <c r="G27" s="7">
        <v>415700</v>
      </c>
      <c r="H27" s="7">
        <v>374130</v>
      </c>
      <c r="I27" s="7"/>
      <c r="J27" s="7"/>
      <c r="K27" s="7"/>
      <c r="L27" s="7"/>
      <c r="M27" s="7"/>
      <c r="N27" s="7"/>
      <c r="O27" s="7"/>
      <c r="P27" s="7"/>
      <c r="Q27" s="7"/>
      <c r="R27" s="3">
        <f t="shared" si="10"/>
        <v>1205530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1"/>
        <v>36000000</v>
      </c>
      <c r="F28" s="7"/>
      <c r="G28" s="7">
        <v>2473516</v>
      </c>
      <c r="H28" s="7">
        <v>15275881</v>
      </c>
      <c r="I28" s="7"/>
      <c r="J28" s="7"/>
      <c r="K28" s="7"/>
      <c r="L28" s="7"/>
      <c r="M28" s="7"/>
      <c r="N28" s="7"/>
      <c r="O28" s="7"/>
      <c r="P28" s="7"/>
      <c r="Q28" s="7"/>
      <c r="R28" s="3">
        <f t="shared" si="10"/>
        <v>17749397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1"/>
        <v>23670976</v>
      </c>
      <c r="F29" s="7"/>
      <c r="G29" s="7"/>
      <c r="H29" s="7">
        <v>61667</v>
      </c>
      <c r="I29" s="7"/>
      <c r="J29" s="7"/>
      <c r="K29" s="7"/>
      <c r="L29" s="7"/>
      <c r="M29" s="7"/>
      <c r="N29" s="7"/>
      <c r="O29" s="7"/>
      <c r="P29" s="7"/>
      <c r="Q29" s="7"/>
      <c r="R29" s="3">
        <f t="shared" si="10"/>
        <v>61667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1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10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1"/>
        <v>180000000</v>
      </c>
      <c r="F31" s="7"/>
      <c r="G31" s="7">
        <v>1550000</v>
      </c>
      <c r="H31" s="7">
        <v>3651725</v>
      </c>
      <c r="I31" s="7"/>
      <c r="J31" s="7"/>
      <c r="K31" s="7"/>
      <c r="L31" s="7"/>
      <c r="M31" s="7"/>
      <c r="N31" s="7"/>
      <c r="O31" s="7"/>
      <c r="P31" s="7"/>
      <c r="Q31" s="7"/>
      <c r="R31" s="3">
        <f t="shared" si="10"/>
        <v>5201725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1"/>
        <v>105000000</v>
      </c>
      <c r="F32" s="7"/>
      <c r="G32" s="7">
        <v>30000000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10"/>
        <v>30000000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1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10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1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10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1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10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1"/>
        <v>20559560</v>
      </c>
      <c r="F36" s="7"/>
      <c r="G36" s="7">
        <v>1475434</v>
      </c>
      <c r="H36" s="7">
        <v>2950868</v>
      </c>
      <c r="I36" s="7"/>
      <c r="J36" s="7"/>
      <c r="K36" s="7"/>
      <c r="L36" s="7"/>
      <c r="M36" s="7"/>
      <c r="N36" s="7"/>
      <c r="O36" s="7"/>
      <c r="P36" s="7"/>
      <c r="Q36" s="7"/>
      <c r="R36" s="3">
        <f t="shared" si="10"/>
        <v>4426302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1"/>
        <v>5408805</v>
      </c>
      <c r="F37" s="7"/>
      <c r="G37" s="7">
        <v>44202</v>
      </c>
      <c r="H37" s="7">
        <v>303156</v>
      </c>
      <c r="I37" s="7"/>
      <c r="J37" s="7"/>
      <c r="K37" s="7"/>
      <c r="L37" s="7"/>
      <c r="M37" s="7"/>
      <c r="N37" s="7"/>
      <c r="O37" s="7"/>
      <c r="P37" s="7"/>
      <c r="Q37" s="7"/>
      <c r="R37" s="3">
        <f t="shared" si="10"/>
        <v>347358</v>
      </c>
    </row>
    <row r="38" spans="1:18" x14ac:dyDescent="0.25">
      <c r="A38" s="11">
        <v>112</v>
      </c>
      <c r="B38" s="10" t="s">
        <v>36</v>
      </c>
      <c r="C38" s="9">
        <f t="shared" ref="C38" si="12">SUM(C39:C41)</f>
        <v>295000000</v>
      </c>
      <c r="D38" s="9">
        <f t="shared" ref="C38:E38" si="13">SUM(D39:D41)</f>
        <v>0</v>
      </c>
      <c r="E38" s="9">
        <f t="shared" si="13"/>
        <v>295000000</v>
      </c>
      <c r="F38" s="9">
        <f t="shared" ref="F38:R38" si="14">SUM(F39:F41)</f>
        <v>659372</v>
      </c>
      <c r="G38" s="9">
        <f t="shared" si="14"/>
        <v>101000000</v>
      </c>
      <c r="H38" s="9">
        <f t="shared" si="14"/>
        <v>0</v>
      </c>
      <c r="I38" s="9">
        <f t="shared" ref="I38" si="15">SUM(I39:I41)</f>
        <v>0</v>
      </c>
      <c r="J38" s="9">
        <f t="shared" si="14"/>
        <v>0</v>
      </c>
      <c r="K38" s="9">
        <f t="shared" ref="K38:L38" si="16">SUM(K39:K41)</f>
        <v>0</v>
      </c>
      <c r="L38" s="9">
        <f t="shared" si="16"/>
        <v>0</v>
      </c>
      <c r="M38" s="9">
        <f t="shared" si="14"/>
        <v>0</v>
      </c>
      <c r="N38" s="9">
        <f t="shared" si="14"/>
        <v>0</v>
      </c>
      <c r="O38" s="9">
        <f t="shared" si="14"/>
        <v>0</v>
      </c>
      <c r="P38" s="9">
        <f t="shared" si="14"/>
        <v>0</v>
      </c>
      <c r="Q38" s="9">
        <f t="shared" si="14"/>
        <v>0</v>
      </c>
      <c r="R38" s="8">
        <f t="shared" si="14"/>
        <v>101659372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7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7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7"/>
        <v>215000000</v>
      </c>
      <c r="F41" s="7"/>
      <c r="G41" s="7">
        <v>101000000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3">
        <f>SUM(F41:Q41)</f>
        <v>101000000</v>
      </c>
    </row>
    <row r="42" spans="1:18" x14ac:dyDescent="0.25">
      <c r="A42" s="11">
        <v>113</v>
      </c>
      <c r="B42" s="10" t="s">
        <v>32</v>
      </c>
      <c r="C42" s="9">
        <f t="shared" ref="C42" si="18">C43+C48</f>
        <v>619505541</v>
      </c>
      <c r="D42" s="9">
        <f t="shared" ref="C42:E42" si="19">D43+D48</f>
        <v>0</v>
      </c>
      <c r="E42" s="9">
        <f t="shared" si="19"/>
        <v>619505541</v>
      </c>
      <c r="F42" s="9">
        <f t="shared" ref="F42:R42" si="20">F43+F48</f>
        <v>0</v>
      </c>
      <c r="G42" s="9">
        <f t="shared" si="20"/>
        <v>29077560</v>
      </c>
      <c r="H42" s="9">
        <f t="shared" si="20"/>
        <v>32680475</v>
      </c>
      <c r="I42" s="9">
        <f t="shared" ref="I42" si="21">I43+I48</f>
        <v>0</v>
      </c>
      <c r="J42" s="9">
        <f t="shared" si="20"/>
        <v>0</v>
      </c>
      <c r="K42" s="9">
        <f t="shared" ref="K42:L42" si="22">K43+K48</f>
        <v>0</v>
      </c>
      <c r="L42" s="9">
        <f t="shared" si="22"/>
        <v>0</v>
      </c>
      <c r="M42" s="9">
        <f t="shared" si="20"/>
        <v>0</v>
      </c>
      <c r="N42" s="9">
        <f t="shared" si="20"/>
        <v>0</v>
      </c>
      <c r="O42" s="9">
        <f t="shared" si="20"/>
        <v>0</v>
      </c>
      <c r="P42" s="9">
        <f t="shared" si="20"/>
        <v>0</v>
      </c>
      <c r="Q42" s="9">
        <f t="shared" si="20"/>
        <v>0</v>
      </c>
      <c r="R42" s="8">
        <f t="shared" si="20"/>
        <v>61758035</v>
      </c>
    </row>
    <row r="43" spans="1:18" x14ac:dyDescent="0.25">
      <c r="A43" s="11">
        <v>1131</v>
      </c>
      <c r="B43" s="10" t="s">
        <v>31</v>
      </c>
      <c r="C43" s="9">
        <f t="shared" ref="C43" si="23">SUM(C44:C47)</f>
        <v>383457782</v>
      </c>
      <c r="D43" s="9">
        <f t="shared" ref="C43:E43" si="24">SUM(D44:D47)</f>
        <v>0</v>
      </c>
      <c r="E43" s="9">
        <f t="shared" si="24"/>
        <v>383457782</v>
      </c>
      <c r="F43" s="9">
        <f t="shared" ref="F43:R43" si="25">SUM(F44:F47)</f>
        <v>0</v>
      </c>
      <c r="G43" s="9">
        <f t="shared" si="25"/>
        <v>12219890</v>
      </c>
      <c r="H43" s="9">
        <f t="shared" si="25"/>
        <v>15226290</v>
      </c>
      <c r="I43" s="9">
        <f t="shared" ref="I43" si="26">SUM(I44:I47)</f>
        <v>0</v>
      </c>
      <c r="J43" s="9">
        <f t="shared" si="25"/>
        <v>0</v>
      </c>
      <c r="K43" s="9">
        <f t="shared" ref="K43:L43" si="27">SUM(K44:K47)</f>
        <v>0</v>
      </c>
      <c r="L43" s="9">
        <f t="shared" si="27"/>
        <v>0</v>
      </c>
      <c r="M43" s="9">
        <f t="shared" si="25"/>
        <v>0</v>
      </c>
      <c r="N43" s="9">
        <f t="shared" si="25"/>
        <v>0</v>
      </c>
      <c r="O43" s="9">
        <f t="shared" si="25"/>
        <v>0</v>
      </c>
      <c r="P43" s="9">
        <f t="shared" si="25"/>
        <v>0</v>
      </c>
      <c r="Q43" s="9">
        <f t="shared" si="25"/>
        <v>0</v>
      </c>
      <c r="R43" s="8">
        <f t="shared" si="25"/>
        <v>27446180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8">C44+D44</f>
        <v>141605693</v>
      </c>
      <c r="F44" s="7"/>
      <c r="G44" s="7"/>
      <c r="H44" s="7">
        <v>1604689</v>
      </c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8"/>
        <v>84785463</v>
      </c>
      <c r="F45" s="7"/>
      <c r="G45" s="7">
        <v>3258480</v>
      </c>
      <c r="H45" s="7">
        <v>3862374</v>
      </c>
      <c r="I45" s="7"/>
      <c r="J45" s="7"/>
      <c r="K45" s="7"/>
      <c r="L45" s="7"/>
      <c r="M45" s="7"/>
      <c r="N45" s="7"/>
      <c r="O45" s="7"/>
      <c r="P45" s="7"/>
      <c r="Q45" s="7"/>
      <c r="R45" s="3">
        <f>SUM(F45:Q45)</f>
        <v>7120854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8"/>
        <v>92338552</v>
      </c>
      <c r="F46" s="7"/>
      <c r="G46" s="3">
        <v>5091910</v>
      </c>
      <c r="H46" s="3">
        <v>5737827</v>
      </c>
      <c r="I46" s="7"/>
      <c r="J46" s="7"/>
      <c r="K46" s="7"/>
      <c r="L46" s="7"/>
      <c r="M46" s="7"/>
      <c r="N46" s="7"/>
      <c r="O46" s="7"/>
      <c r="P46" s="7"/>
      <c r="Q46" s="7"/>
      <c r="R46" s="3">
        <f>SUM(F46:Q46)</f>
        <v>10829737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8"/>
        <v>64728074</v>
      </c>
      <c r="F47" s="7"/>
      <c r="G47" s="7">
        <v>3869500</v>
      </c>
      <c r="H47" s="7">
        <v>4021400</v>
      </c>
      <c r="I47" s="7"/>
      <c r="J47" s="7"/>
      <c r="K47" s="7"/>
      <c r="L47" s="7"/>
      <c r="M47" s="7"/>
      <c r="N47" s="7"/>
      <c r="O47" s="7"/>
      <c r="P47" s="7"/>
      <c r="Q47" s="7"/>
      <c r="R47" s="3">
        <f>SUM(F47:Q47)</f>
        <v>7890900</v>
      </c>
    </row>
    <row r="48" spans="1:18" x14ac:dyDescent="0.25">
      <c r="A48" s="11">
        <v>1132</v>
      </c>
      <c r="B48" s="10" t="s">
        <v>27</v>
      </c>
      <c r="C48" s="9">
        <f t="shared" ref="C48" si="29">SUM(C49:C56)</f>
        <v>236047759</v>
      </c>
      <c r="D48" s="9">
        <f t="shared" ref="C48:E48" si="30">SUM(D49:D56)</f>
        <v>0</v>
      </c>
      <c r="E48" s="9">
        <f t="shared" si="30"/>
        <v>236047759</v>
      </c>
      <c r="F48" s="9">
        <f t="shared" ref="F48:R48" si="31">SUM(F49:F56)</f>
        <v>0</v>
      </c>
      <c r="G48" s="9">
        <f t="shared" si="31"/>
        <v>16857670</v>
      </c>
      <c r="H48" s="9">
        <f t="shared" si="31"/>
        <v>17454185</v>
      </c>
      <c r="I48" s="9">
        <f t="shared" ref="I48" si="32">SUM(I49:I56)</f>
        <v>0</v>
      </c>
      <c r="J48" s="9">
        <f t="shared" si="31"/>
        <v>0</v>
      </c>
      <c r="K48" s="9">
        <f t="shared" ref="K48:L48" si="33">SUM(K49:K56)</f>
        <v>0</v>
      </c>
      <c r="L48" s="9">
        <f t="shared" si="33"/>
        <v>0</v>
      </c>
      <c r="M48" s="9">
        <f t="shared" si="31"/>
        <v>0</v>
      </c>
      <c r="N48" s="9">
        <f t="shared" si="31"/>
        <v>0</v>
      </c>
      <c r="O48" s="9">
        <f t="shared" si="31"/>
        <v>0</v>
      </c>
      <c r="P48" s="9">
        <f t="shared" si="31"/>
        <v>0</v>
      </c>
      <c r="Q48" s="9">
        <f t="shared" si="31"/>
        <v>0</v>
      </c>
      <c r="R48" s="8">
        <f t="shared" si="31"/>
        <v>34311855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34">C49+D49</f>
        <v>8985773</v>
      </c>
      <c r="F49" s="7"/>
      <c r="G49" s="7"/>
      <c r="H49" s="7">
        <v>839556</v>
      </c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35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34"/>
        <v>103309439</v>
      </c>
      <c r="F50" s="7"/>
      <c r="G50" s="7">
        <v>8353730</v>
      </c>
      <c r="H50" s="7">
        <v>8228847</v>
      </c>
      <c r="I50" s="7"/>
      <c r="J50" s="7"/>
      <c r="K50" s="7"/>
      <c r="L50" s="7"/>
      <c r="M50" s="7"/>
      <c r="N50" s="7"/>
      <c r="O50" s="7"/>
      <c r="P50" s="7"/>
      <c r="Q50" s="7"/>
      <c r="R50" s="3">
        <f t="shared" si="35"/>
        <v>16582577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34"/>
        <v>45486826</v>
      </c>
      <c r="F51" s="7"/>
      <c r="G51" s="7">
        <v>3166240</v>
      </c>
      <c r="H51" s="7">
        <v>2846282</v>
      </c>
      <c r="I51" s="7"/>
      <c r="J51" s="7"/>
      <c r="K51" s="7"/>
      <c r="L51" s="7"/>
      <c r="M51" s="7"/>
      <c r="N51" s="7"/>
      <c r="O51" s="7"/>
      <c r="P51" s="7"/>
      <c r="Q51" s="7"/>
      <c r="R51" s="3">
        <f t="shared" si="35"/>
        <v>6012522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34"/>
        <v>7355628</v>
      </c>
      <c r="F52" s="7"/>
      <c r="G52" s="7">
        <v>500800</v>
      </c>
      <c r="H52" s="7">
        <v>521900</v>
      </c>
      <c r="I52" s="7"/>
      <c r="J52" s="7"/>
      <c r="K52" s="7"/>
      <c r="L52" s="7"/>
      <c r="M52" s="7"/>
      <c r="N52" s="7"/>
      <c r="O52" s="7"/>
      <c r="P52" s="7"/>
      <c r="Q52" s="7"/>
      <c r="R52" s="3">
        <f t="shared" si="35"/>
        <v>1022700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34"/>
        <v>42546056</v>
      </c>
      <c r="F53" s="7"/>
      <c r="G53" s="7">
        <v>2901900</v>
      </c>
      <c r="H53" s="7">
        <v>3016500</v>
      </c>
      <c r="I53" s="7"/>
      <c r="J53" s="7"/>
      <c r="K53" s="7"/>
      <c r="L53" s="7"/>
      <c r="M53" s="7"/>
      <c r="N53" s="7"/>
      <c r="O53" s="7"/>
      <c r="P53" s="7"/>
      <c r="Q53" s="7"/>
      <c r="R53" s="3">
        <f t="shared" si="35"/>
        <v>5918400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34"/>
        <v>7091009</v>
      </c>
      <c r="F54" s="7"/>
      <c r="G54" s="7">
        <v>483800</v>
      </c>
      <c r="H54" s="7">
        <v>503300</v>
      </c>
      <c r="I54" s="7"/>
      <c r="J54" s="7"/>
      <c r="K54" s="7"/>
      <c r="L54" s="7"/>
      <c r="M54" s="7"/>
      <c r="N54" s="7"/>
      <c r="O54" s="7"/>
      <c r="P54" s="7"/>
      <c r="Q54" s="7"/>
      <c r="R54" s="3">
        <f t="shared" si="35"/>
        <v>987100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34"/>
        <v>7091009</v>
      </c>
      <c r="F55" s="7"/>
      <c r="G55" s="7">
        <v>483800</v>
      </c>
      <c r="H55" s="7">
        <v>499500</v>
      </c>
      <c r="I55" s="7"/>
      <c r="J55" s="7"/>
      <c r="K55" s="7"/>
      <c r="L55" s="7"/>
      <c r="M55" s="7"/>
      <c r="N55" s="7"/>
      <c r="O55" s="7"/>
      <c r="P55" s="7"/>
      <c r="Q55" s="7"/>
      <c r="R55" s="3">
        <f t="shared" si="35"/>
        <v>983300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34"/>
        <v>14182019</v>
      </c>
      <c r="F56" s="7"/>
      <c r="G56" s="7">
        <v>967400</v>
      </c>
      <c r="H56" s="7">
        <v>998300</v>
      </c>
      <c r="I56" s="7"/>
      <c r="J56" s="7"/>
      <c r="K56" s="7"/>
      <c r="L56" s="7"/>
      <c r="M56" s="7"/>
      <c r="N56" s="7"/>
      <c r="O56" s="7"/>
      <c r="P56" s="7"/>
      <c r="Q56" s="7"/>
      <c r="R56" s="3">
        <f t="shared" si="35"/>
        <v>1965700</v>
      </c>
    </row>
    <row r="57" spans="1:18" x14ac:dyDescent="0.25">
      <c r="A57" s="6">
        <v>12</v>
      </c>
      <c r="B57" s="10" t="s">
        <v>18</v>
      </c>
      <c r="C57" s="9">
        <f t="shared" ref="C57" si="36">C58+C61</f>
        <v>1050452561</v>
      </c>
      <c r="D57" s="9">
        <f t="shared" ref="C57:E57" si="37">D58+D61</f>
        <v>0</v>
      </c>
      <c r="E57" s="9">
        <f t="shared" si="37"/>
        <v>1050452561</v>
      </c>
      <c r="F57" s="9">
        <f t="shared" ref="F57:R57" si="38">F58+F61</f>
        <v>18670298</v>
      </c>
      <c r="G57" s="9">
        <f t="shared" si="38"/>
        <v>79496201</v>
      </c>
      <c r="H57" s="9">
        <f t="shared" si="38"/>
        <v>40001711</v>
      </c>
      <c r="I57" s="9">
        <f t="shared" ref="I57" si="39">I58+I61</f>
        <v>0</v>
      </c>
      <c r="J57" s="9">
        <f t="shared" si="38"/>
        <v>0</v>
      </c>
      <c r="K57" s="9">
        <f t="shared" ref="K57:L57" si="40">K58+K61</f>
        <v>0</v>
      </c>
      <c r="L57" s="9">
        <f t="shared" si="40"/>
        <v>0</v>
      </c>
      <c r="M57" s="9">
        <f t="shared" si="38"/>
        <v>0</v>
      </c>
      <c r="N57" s="9">
        <f t="shared" si="38"/>
        <v>0</v>
      </c>
      <c r="O57" s="9">
        <f t="shared" si="38"/>
        <v>0</v>
      </c>
      <c r="P57" s="9">
        <f t="shared" si="38"/>
        <v>0</v>
      </c>
      <c r="Q57" s="9">
        <f t="shared" si="38"/>
        <v>0</v>
      </c>
      <c r="R57" s="8">
        <f t="shared" si="38"/>
        <v>138168210</v>
      </c>
    </row>
    <row r="58" spans="1:18" x14ac:dyDescent="0.25">
      <c r="A58" s="6">
        <v>121</v>
      </c>
      <c r="B58" s="10" t="s">
        <v>17</v>
      </c>
      <c r="C58" s="9">
        <f t="shared" ref="C58" si="41">SUM(C59:C60)</f>
        <v>240000000</v>
      </c>
      <c r="D58" s="9">
        <f t="shared" ref="C58:E58" si="42">SUM(D59:D60)</f>
        <v>0</v>
      </c>
      <c r="E58" s="9">
        <f t="shared" si="42"/>
        <v>240000000</v>
      </c>
      <c r="F58" s="9">
        <f t="shared" ref="F58:R58" si="43">SUM(F59:F60)</f>
        <v>8000000</v>
      </c>
      <c r="G58" s="9">
        <f t="shared" si="43"/>
        <v>12000000</v>
      </c>
      <c r="H58" s="9">
        <f t="shared" si="43"/>
        <v>19317600</v>
      </c>
      <c r="I58" s="9">
        <f t="shared" ref="I58" si="44">SUM(I59:I60)</f>
        <v>0</v>
      </c>
      <c r="J58" s="9">
        <f t="shared" si="43"/>
        <v>0</v>
      </c>
      <c r="K58" s="9">
        <f t="shared" ref="K58:L58" si="45">SUM(K59:K60)</f>
        <v>0</v>
      </c>
      <c r="L58" s="9">
        <f t="shared" si="45"/>
        <v>0</v>
      </c>
      <c r="M58" s="9">
        <f t="shared" si="43"/>
        <v>0</v>
      </c>
      <c r="N58" s="9">
        <f t="shared" si="43"/>
        <v>0</v>
      </c>
      <c r="O58" s="9">
        <f t="shared" si="43"/>
        <v>0</v>
      </c>
      <c r="P58" s="9">
        <f t="shared" si="43"/>
        <v>0</v>
      </c>
      <c r="Q58" s="9">
        <f t="shared" si="43"/>
        <v>0</v>
      </c>
      <c r="R58" s="8">
        <f t="shared" si="43"/>
        <v>39317600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46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46"/>
        <v>110000000</v>
      </c>
      <c r="F60" s="7">
        <v>8000000</v>
      </c>
      <c r="G60" s="7">
        <v>12000000</v>
      </c>
      <c r="H60" s="7">
        <v>19317600</v>
      </c>
      <c r="I60" s="7"/>
      <c r="J60" s="7"/>
      <c r="K60" s="7"/>
      <c r="L60" s="7"/>
      <c r="M60" s="7"/>
      <c r="N60" s="7"/>
      <c r="O60" s="7"/>
      <c r="P60" s="7"/>
      <c r="Q60" s="7"/>
      <c r="R60" s="3">
        <f>SUM(F60:Q60)</f>
        <v>39317600</v>
      </c>
    </row>
    <row r="61" spans="1:18" x14ac:dyDescent="0.25">
      <c r="A61" s="6">
        <v>122</v>
      </c>
      <c r="B61" s="10" t="s">
        <v>14</v>
      </c>
      <c r="C61" s="9">
        <f t="shared" ref="C61" si="47">SUM(C62:C75)</f>
        <v>810452561</v>
      </c>
      <c r="D61" s="9">
        <f t="shared" ref="C61:E61" si="48">SUM(D62:D75)</f>
        <v>0</v>
      </c>
      <c r="E61" s="9">
        <f t="shared" si="48"/>
        <v>810452561</v>
      </c>
      <c r="F61" s="9">
        <f t="shared" ref="F61:R61" si="49">SUM(F62:F75)</f>
        <v>10670298</v>
      </c>
      <c r="G61" s="9">
        <f t="shared" si="49"/>
        <v>67496201</v>
      </c>
      <c r="H61" s="9">
        <f t="shared" si="49"/>
        <v>20684111</v>
      </c>
      <c r="I61" s="9">
        <f t="shared" ref="I61" si="50">SUM(I62:I75)</f>
        <v>0</v>
      </c>
      <c r="J61" s="9">
        <f t="shared" si="49"/>
        <v>0</v>
      </c>
      <c r="K61" s="9">
        <f t="shared" ref="K61:L61" si="51">SUM(K62:K75)</f>
        <v>0</v>
      </c>
      <c r="L61" s="9">
        <f t="shared" si="51"/>
        <v>0</v>
      </c>
      <c r="M61" s="9">
        <f t="shared" si="49"/>
        <v>0</v>
      </c>
      <c r="N61" s="9">
        <f t="shared" si="49"/>
        <v>0</v>
      </c>
      <c r="O61" s="9">
        <f t="shared" si="49"/>
        <v>0</v>
      </c>
      <c r="P61" s="9">
        <f t="shared" si="49"/>
        <v>0</v>
      </c>
      <c r="Q61" s="9">
        <f t="shared" si="49"/>
        <v>0</v>
      </c>
      <c r="R61" s="8">
        <f t="shared" si="49"/>
        <v>98850610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52">C62+D62</f>
        <v>210000000</v>
      </c>
      <c r="F62" s="7">
        <v>6029774</v>
      </c>
      <c r="G62" s="7">
        <v>37395150</v>
      </c>
      <c r="H62" s="7">
        <v>5000000</v>
      </c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53">SUM(F62:Q62)</f>
        <v>48424924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52"/>
        <v>12000000</v>
      </c>
      <c r="F63" s="7">
        <v>889199</v>
      </c>
      <c r="G63" s="7">
        <v>906097</v>
      </c>
      <c r="H63" s="7">
        <v>901751</v>
      </c>
      <c r="I63" s="7"/>
      <c r="J63" s="7"/>
      <c r="K63" s="7"/>
      <c r="L63" s="7"/>
      <c r="M63" s="7"/>
      <c r="N63" s="7"/>
      <c r="O63" s="7"/>
      <c r="P63" s="7"/>
      <c r="Q63" s="7"/>
      <c r="R63" s="3">
        <f t="shared" si="53"/>
        <v>2697047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52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53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52"/>
        <v>300000000</v>
      </c>
      <c r="F65" s="7">
        <v>1173423</v>
      </c>
      <c r="G65" s="7">
        <v>11781654</v>
      </c>
      <c r="H65" s="7">
        <v>10083878</v>
      </c>
      <c r="I65" s="7"/>
      <c r="J65" s="7"/>
      <c r="K65" s="7"/>
      <c r="L65" s="7"/>
      <c r="M65" s="7"/>
      <c r="N65" s="7"/>
      <c r="O65" s="7"/>
      <c r="P65" s="7"/>
      <c r="Q65" s="7"/>
      <c r="R65" s="3">
        <f t="shared" si="53"/>
        <v>23038955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52"/>
        <v>179352561</v>
      </c>
      <c r="F66" s="7">
        <v>377902</v>
      </c>
      <c r="G66" s="7">
        <v>4368300</v>
      </c>
      <c r="H66" s="7">
        <v>4698482</v>
      </c>
      <c r="I66" s="7"/>
      <c r="J66" s="7"/>
      <c r="K66" s="7"/>
      <c r="L66" s="7"/>
      <c r="M66" s="7"/>
      <c r="N66" s="7"/>
      <c r="O66" s="7"/>
      <c r="P66" s="7"/>
      <c r="Q66" s="7"/>
      <c r="R66" s="3">
        <f t="shared" si="53"/>
        <v>9444684</v>
      </c>
    </row>
    <row r="67" spans="1:18" x14ac:dyDescent="0.25">
      <c r="A67" s="6">
        <v>1225</v>
      </c>
      <c r="B67" s="5" t="s">
        <v>8</v>
      </c>
      <c r="C67" s="7">
        <v>50000000</v>
      </c>
      <c r="D67" s="7"/>
      <c r="E67" s="7">
        <f t="shared" si="52"/>
        <v>50000000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53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52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53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52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53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52"/>
        <v>30000000</v>
      </c>
      <c r="F70" s="7"/>
      <c r="G70" s="7">
        <v>13045000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53"/>
        <v>13045000</v>
      </c>
    </row>
    <row r="71" spans="1:18" x14ac:dyDescent="0.25">
      <c r="A71" s="6">
        <v>1229</v>
      </c>
      <c r="B71" s="5" t="s">
        <v>4</v>
      </c>
      <c r="C71" s="7">
        <v>25000000</v>
      </c>
      <c r="D71" s="7"/>
      <c r="E71" s="7">
        <f t="shared" si="52"/>
        <v>25000000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53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52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53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52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53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52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53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52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53"/>
        <v>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:R12" si="1">G13</f>
        <v>152531297</v>
      </c>
      <c r="H12" s="12">
        <f t="shared" si="1"/>
        <v>188510986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439787759</v>
      </c>
    </row>
    <row r="13" spans="1:18" x14ac:dyDescent="0.25">
      <c r="A13" s="11">
        <v>1</v>
      </c>
      <c r="B13" s="10" t="s">
        <v>83</v>
      </c>
      <c r="C13" s="12">
        <f t="shared" ref="C13:R13" si="2">C57+C14</f>
        <v>4193980879</v>
      </c>
      <c r="D13" s="12">
        <f t="shared" si="2"/>
        <v>0</v>
      </c>
      <c r="E13" s="12">
        <f t="shared" si="2"/>
        <v>4193980879</v>
      </c>
      <c r="F13" s="12">
        <f t="shared" si="2"/>
        <v>98745476</v>
      </c>
      <c r="G13" s="12">
        <f t="shared" si="2"/>
        <v>152531297</v>
      </c>
      <c r="H13" s="12">
        <f t="shared" si="2"/>
        <v>188510986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439787759</v>
      </c>
    </row>
    <row r="14" spans="1:18" x14ac:dyDescent="0.25">
      <c r="A14" s="11">
        <v>11</v>
      </c>
      <c r="B14" s="10" t="s">
        <v>60</v>
      </c>
      <c r="C14" s="12">
        <f t="shared" ref="C14:E14" si="3">C15+C38+C42</f>
        <v>3143528318</v>
      </c>
      <c r="D14" s="12">
        <f t="shared" si="3"/>
        <v>0</v>
      </c>
      <c r="E14" s="12">
        <f t="shared" si="3"/>
        <v>3143528318</v>
      </c>
      <c r="F14" s="12">
        <f t="shared" ref="F14:R14" si="4">F15+F38+F42</f>
        <v>96304952</v>
      </c>
      <c r="G14" s="12">
        <f t="shared" si="4"/>
        <v>135475246</v>
      </c>
      <c r="H14" s="12">
        <f t="shared" si="4"/>
        <v>155988875</v>
      </c>
      <c r="I14" s="12">
        <f t="shared" si="4"/>
        <v>0</v>
      </c>
      <c r="J14" s="12">
        <f t="shared" ref="J14" si="5">J15+J38+J42</f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387769073</v>
      </c>
    </row>
    <row r="15" spans="1:18" x14ac:dyDescent="0.25">
      <c r="A15" s="11">
        <v>111</v>
      </c>
      <c r="B15" s="10" t="s">
        <v>59</v>
      </c>
      <c r="C15" s="9">
        <f t="shared" ref="C15:E15" si="6">SUM(C16:C37)</f>
        <v>2229022777</v>
      </c>
      <c r="D15" s="9">
        <f t="shared" si="6"/>
        <v>0</v>
      </c>
      <c r="E15" s="9">
        <f t="shared" si="6"/>
        <v>2229022777</v>
      </c>
      <c r="F15" s="9">
        <f t="shared" ref="F15:R15" si="7">SUM(F16:F37)</f>
        <v>95645580</v>
      </c>
      <c r="G15" s="9">
        <f t="shared" si="7"/>
        <v>106397686</v>
      </c>
      <c r="H15" s="9">
        <f t="shared" si="7"/>
        <v>118752645</v>
      </c>
      <c r="I15" s="9">
        <f t="shared" si="7"/>
        <v>0</v>
      </c>
      <c r="J15" s="9">
        <f t="shared" ref="J15" si="8">SUM(J16:J37)</f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0</v>
      </c>
      <c r="O15" s="9">
        <f t="shared" si="7"/>
        <v>0</v>
      </c>
      <c r="P15" s="9">
        <f t="shared" si="7"/>
        <v>0</v>
      </c>
      <c r="Q15" s="9">
        <f t="shared" si="7"/>
        <v>0</v>
      </c>
      <c r="R15" s="9">
        <f t="shared" si="7"/>
        <v>320795911</v>
      </c>
    </row>
    <row r="16" spans="1:18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>
        <v>69529293</v>
      </c>
      <c r="I16" s="7"/>
      <c r="J16" s="7"/>
      <c r="K16" s="7"/>
      <c r="L16" s="7"/>
      <c r="M16" s="7"/>
      <c r="N16" s="7"/>
      <c r="O16" s="7"/>
      <c r="P16" s="7"/>
      <c r="Q16" s="7"/>
      <c r="R16" s="3">
        <f t="shared" ref="R16:R37" si="9">SUM(F16:Q16)</f>
        <v>215093463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0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9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/>
      <c r="E18" s="7">
        <f t="shared" si="10"/>
        <v>38731942</v>
      </c>
      <c r="F18" s="7">
        <v>1010223</v>
      </c>
      <c r="G18" s="7">
        <v>2929646</v>
      </c>
      <c r="H18" s="7">
        <v>3030668</v>
      </c>
      <c r="I18" s="7"/>
      <c r="J18" s="7"/>
      <c r="K18" s="7"/>
      <c r="L18" s="7"/>
      <c r="M18" s="7"/>
      <c r="N18" s="7"/>
      <c r="O18" s="7"/>
      <c r="P18" s="7"/>
      <c r="Q18" s="7"/>
      <c r="R18" s="3">
        <f t="shared" si="9"/>
        <v>6970537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0"/>
        <v>215033498</v>
      </c>
      <c r="F19" s="7">
        <v>10709694</v>
      </c>
      <c r="G19" s="7">
        <v>10099531</v>
      </c>
      <c r="H19" s="7">
        <v>9244154</v>
      </c>
      <c r="I19" s="7"/>
      <c r="J19" s="7"/>
      <c r="K19" s="7"/>
      <c r="L19" s="7"/>
      <c r="M19" s="7"/>
      <c r="N19" s="7"/>
      <c r="O19" s="7"/>
      <c r="P19" s="7"/>
      <c r="Q19" s="7"/>
      <c r="R19" s="3">
        <f t="shared" si="9"/>
        <v>30053379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0"/>
        <v>66343226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">
        <f t="shared" si="9"/>
        <v>0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0"/>
        <v>59097040</v>
      </c>
      <c r="F21" s="7"/>
      <c r="G21" s="7">
        <v>452965</v>
      </c>
      <c r="H21" s="7">
        <v>1980099</v>
      </c>
      <c r="I21" s="7"/>
      <c r="J21" s="7"/>
      <c r="K21" s="7"/>
      <c r="L21" s="7"/>
      <c r="M21" s="7"/>
      <c r="N21" s="7"/>
      <c r="O21" s="7"/>
      <c r="P21" s="7"/>
      <c r="Q21" s="7"/>
      <c r="R21" s="3">
        <f t="shared" si="9"/>
        <v>2433064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0"/>
        <v>135256750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">
        <f t="shared" si="9"/>
        <v>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0"/>
        <v>166126400</v>
      </c>
      <c r="F23" s="7">
        <v>12401139</v>
      </c>
      <c r="G23" s="7">
        <v>11552946</v>
      </c>
      <c r="H23" s="7">
        <v>11607945</v>
      </c>
      <c r="I23" s="7"/>
      <c r="J23" s="7"/>
      <c r="K23" s="7"/>
      <c r="L23" s="7"/>
      <c r="M23" s="7"/>
      <c r="N23" s="7"/>
      <c r="O23" s="7"/>
      <c r="P23" s="7"/>
      <c r="Q23" s="7"/>
      <c r="R23" s="3">
        <f t="shared" si="9"/>
        <v>35562030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0"/>
        <v>39484553</v>
      </c>
      <c r="F24" s="7"/>
      <c r="G24" s="7">
        <v>212713</v>
      </c>
      <c r="H24" s="7">
        <v>917667</v>
      </c>
      <c r="I24" s="7"/>
      <c r="J24" s="7"/>
      <c r="K24" s="7"/>
      <c r="L24" s="7"/>
      <c r="M24" s="7"/>
      <c r="N24" s="7"/>
      <c r="O24" s="7"/>
      <c r="P24" s="7"/>
      <c r="Q24" s="7"/>
      <c r="R24" s="3">
        <f t="shared" si="9"/>
        <v>1130380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0"/>
        <v>35647405</v>
      </c>
      <c r="F25" s="7"/>
      <c r="G25" s="7">
        <v>92079</v>
      </c>
      <c r="H25" s="7">
        <v>1442135</v>
      </c>
      <c r="I25" s="7"/>
      <c r="J25" s="7"/>
      <c r="K25" s="7"/>
      <c r="L25" s="7"/>
      <c r="M25" s="7"/>
      <c r="N25" s="7"/>
      <c r="O25" s="7"/>
      <c r="P25" s="7"/>
      <c r="Q25" s="7"/>
      <c r="R25" s="3">
        <f t="shared" si="9"/>
        <v>1534214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0"/>
        <v>4112655</v>
      </c>
      <c r="F26" s="7">
        <v>321804</v>
      </c>
      <c r="G26" s="7">
        <v>321804</v>
      </c>
      <c r="H26" s="7">
        <v>321804</v>
      </c>
      <c r="I26" s="7"/>
      <c r="J26" s="7"/>
      <c r="K26" s="7"/>
      <c r="L26" s="7"/>
      <c r="M26" s="7"/>
      <c r="N26" s="7"/>
      <c r="O26" s="7"/>
      <c r="P26" s="7"/>
      <c r="Q26" s="7"/>
      <c r="R26" s="3">
        <f t="shared" si="9"/>
        <v>965412</v>
      </c>
    </row>
    <row r="27" spans="1:18" x14ac:dyDescent="0.25">
      <c r="A27" s="6">
        <v>11112</v>
      </c>
      <c r="B27" s="5" t="s">
        <v>47</v>
      </c>
      <c r="C27" s="7">
        <v>4965030</v>
      </c>
      <c r="D27" s="7"/>
      <c r="E27" s="7">
        <f t="shared" si="10"/>
        <v>4965030</v>
      </c>
      <c r="F27" s="7">
        <v>415700</v>
      </c>
      <c r="G27" s="7">
        <v>415700</v>
      </c>
      <c r="H27" s="7">
        <v>374130</v>
      </c>
      <c r="I27" s="7"/>
      <c r="J27" s="7"/>
      <c r="K27" s="7"/>
      <c r="L27" s="7"/>
      <c r="M27" s="7"/>
      <c r="N27" s="7"/>
      <c r="O27" s="7"/>
      <c r="P27" s="7"/>
      <c r="Q27" s="7"/>
      <c r="R27" s="3">
        <f t="shared" si="9"/>
        <v>1205530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0"/>
        <v>36000000</v>
      </c>
      <c r="F28" s="7"/>
      <c r="G28" s="7">
        <v>2473516</v>
      </c>
      <c r="H28" s="7">
        <v>13537048</v>
      </c>
      <c r="I28" s="7"/>
      <c r="J28" s="7"/>
      <c r="K28" s="7"/>
      <c r="L28" s="7"/>
      <c r="M28" s="7"/>
      <c r="N28" s="7"/>
      <c r="O28" s="7"/>
      <c r="P28" s="7"/>
      <c r="Q28" s="7"/>
      <c r="R28" s="3">
        <f t="shared" si="9"/>
        <v>16010564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0"/>
        <v>23670976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>
        <f t="shared" si="9"/>
        <v>0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0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9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0"/>
        <v>180000000</v>
      </c>
      <c r="F31" s="7"/>
      <c r="G31" s="7">
        <v>1550000</v>
      </c>
      <c r="H31" s="7">
        <v>3651725</v>
      </c>
      <c r="I31" s="7"/>
      <c r="J31" s="7"/>
      <c r="K31" s="7"/>
      <c r="L31" s="7"/>
      <c r="M31" s="7"/>
      <c r="N31" s="7"/>
      <c r="O31" s="7"/>
      <c r="P31" s="7"/>
      <c r="Q31" s="7"/>
      <c r="R31" s="3">
        <f t="shared" si="9"/>
        <v>5201725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0"/>
        <v>105000000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9"/>
        <v>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0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9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0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9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0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9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0"/>
        <v>20559560</v>
      </c>
      <c r="F36" s="7"/>
      <c r="G36" s="7">
        <v>1475434</v>
      </c>
      <c r="H36" s="7">
        <v>2950868</v>
      </c>
      <c r="I36" s="7"/>
      <c r="J36" s="7"/>
      <c r="K36" s="7"/>
      <c r="L36" s="7"/>
      <c r="M36" s="7"/>
      <c r="N36" s="7"/>
      <c r="O36" s="7"/>
      <c r="P36" s="7"/>
      <c r="Q36" s="7"/>
      <c r="R36" s="3">
        <f t="shared" si="9"/>
        <v>4426302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0"/>
        <v>5408805</v>
      </c>
      <c r="F37" s="7"/>
      <c r="G37" s="7">
        <v>44202</v>
      </c>
      <c r="H37" s="7">
        <v>165109</v>
      </c>
      <c r="I37" s="7"/>
      <c r="J37" s="7"/>
      <c r="K37" s="7"/>
      <c r="L37" s="7"/>
      <c r="M37" s="7"/>
      <c r="N37" s="7"/>
      <c r="O37" s="7"/>
      <c r="P37" s="7"/>
      <c r="Q37" s="7"/>
      <c r="R37" s="3">
        <f t="shared" si="9"/>
        <v>209311</v>
      </c>
    </row>
    <row r="38" spans="1:18" x14ac:dyDescent="0.25">
      <c r="A38" s="11">
        <v>112</v>
      </c>
      <c r="B38" s="10" t="s">
        <v>36</v>
      </c>
      <c r="C38" s="9">
        <f t="shared" ref="C38:E38" si="11">SUM(C39:C41)</f>
        <v>295000000</v>
      </c>
      <c r="D38" s="9">
        <f t="shared" si="11"/>
        <v>0</v>
      </c>
      <c r="E38" s="9">
        <f t="shared" si="11"/>
        <v>295000000</v>
      </c>
      <c r="F38" s="9">
        <f t="shared" ref="F38:R38" si="12">SUM(F39:F41)</f>
        <v>659372</v>
      </c>
      <c r="G38" s="9">
        <f t="shared" si="12"/>
        <v>0</v>
      </c>
      <c r="H38" s="9">
        <f t="shared" si="12"/>
        <v>7000000</v>
      </c>
      <c r="I38" s="9">
        <f t="shared" si="12"/>
        <v>0</v>
      </c>
      <c r="J38" s="9">
        <f t="shared" ref="J38" si="13">SUM(J39:J41)</f>
        <v>0</v>
      </c>
      <c r="K38" s="9">
        <f t="shared" si="12"/>
        <v>0</v>
      </c>
      <c r="L38" s="9">
        <f t="shared" si="12"/>
        <v>0</v>
      </c>
      <c r="M38" s="9">
        <f t="shared" si="12"/>
        <v>0</v>
      </c>
      <c r="N38" s="9">
        <f t="shared" si="12"/>
        <v>0</v>
      </c>
      <c r="O38" s="9">
        <f t="shared" si="12"/>
        <v>0</v>
      </c>
      <c r="P38" s="9">
        <f t="shared" si="12"/>
        <v>0</v>
      </c>
      <c r="Q38" s="9">
        <f t="shared" si="12"/>
        <v>0</v>
      </c>
      <c r="R38" s="8">
        <f t="shared" si="12"/>
        <v>7659372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4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4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4"/>
        <v>215000000</v>
      </c>
      <c r="F41" s="7"/>
      <c r="G41" s="7"/>
      <c r="H41" s="7">
        <v>7000000</v>
      </c>
      <c r="I41" s="7"/>
      <c r="J41" s="7"/>
      <c r="K41" s="7"/>
      <c r="L41" s="7"/>
      <c r="M41" s="7"/>
      <c r="N41" s="7"/>
      <c r="O41" s="7"/>
      <c r="P41" s="7"/>
      <c r="Q41" s="7"/>
      <c r="R41" s="3">
        <f>SUM(F41:Q41)</f>
        <v>7000000</v>
      </c>
    </row>
    <row r="42" spans="1:18" x14ac:dyDescent="0.25">
      <c r="A42" s="11">
        <v>113</v>
      </c>
      <c r="B42" s="10" t="s">
        <v>32</v>
      </c>
      <c r="C42" s="9">
        <f t="shared" ref="C42:E42" si="15">C43+C48</f>
        <v>619505541</v>
      </c>
      <c r="D42" s="9">
        <f t="shared" si="15"/>
        <v>0</v>
      </c>
      <c r="E42" s="9">
        <f t="shared" si="15"/>
        <v>619505541</v>
      </c>
      <c r="F42" s="9">
        <f t="shared" ref="F42:R42" si="16">F43+F48</f>
        <v>0</v>
      </c>
      <c r="G42" s="9">
        <f t="shared" si="16"/>
        <v>29077560</v>
      </c>
      <c r="H42" s="9">
        <f t="shared" si="16"/>
        <v>30236230</v>
      </c>
      <c r="I42" s="9">
        <f t="shared" si="16"/>
        <v>0</v>
      </c>
      <c r="J42" s="9">
        <f t="shared" ref="J42" si="17">J43+J48</f>
        <v>0</v>
      </c>
      <c r="K42" s="9">
        <f t="shared" si="16"/>
        <v>0</v>
      </c>
      <c r="L42" s="9">
        <f t="shared" si="16"/>
        <v>0</v>
      </c>
      <c r="M42" s="9">
        <f t="shared" si="16"/>
        <v>0</v>
      </c>
      <c r="N42" s="9">
        <f t="shared" si="16"/>
        <v>0</v>
      </c>
      <c r="O42" s="9">
        <f t="shared" si="16"/>
        <v>0</v>
      </c>
      <c r="P42" s="9">
        <f t="shared" si="16"/>
        <v>0</v>
      </c>
      <c r="Q42" s="9">
        <f t="shared" si="16"/>
        <v>0</v>
      </c>
      <c r="R42" s="8">
        <f t="shared" si="16"/>
        <v>59313790</v>
      </c>
    </row>
    <row r="43" spans="1:18" x14ac:dyDescent="0.25">
      <c r="A43" s="11">
        <v>1131</v>
      </c>
      <c r="B43" s="10" t="s">
        <v>31</v>
      </c>
      <c r="C43" s="9">
        <f t="shared" ref="C43:E43" si="18">SUM(C44:C47)</f>
        <v>383457782</v>
      </c>
      <c r="D43" s="9">
        <f t="shared" si="18"/>
        <v>0</v>
      </c>
      <c r="E43" s="9">
        <f t="shared" si="18"/>
        <v>383457782</v>
      </c>
      <c r="F43" s="9">
        <f t="shared" ref="F43:R43" si="19">SUM(F44:F47)</f>
        <v>0</v>
      </c>
      <c r="G43" s="9">
        <f t="shared" si="19"/>
        <v>12219890</v>
      </c>
      <c r="H43" s="9">
        <f t="shared" si="19"/>
        <v>13621601</v>
      </c>
      <c r="I43" s="9">
        <f t="shared" si="19"/>
        <v>0</v>
      </c>
      <c r="J43" s="9">
        <f t="shared" ref="J43" si="20">SUM(J44:J47)</f>
        <v>0</v>
      </c>
      <c r="K43" s="9">
        <f t="shared" si="19"/>
        <v>0</v>
      </c>
      <c r="L43" s="9">
        <f t="shared" si="19"/>
        <v>0</v>
      </c>
      <c r="M43" s="9">
        <f t="shared" si="19"/>
        <v>0</v>
      </c>
      <c r="N43" s="9">
        <f t="shared" si="19"/>
        <v>0</v>
      </c>
      <c r="O43" s="9">
        <f t="shared" si="19"/>
        <v>0</v>
      </c>
      <c r="P43" s="9">
        <f t="shared" si="19"/>
        <v>0</v>
      </c>
      <c r="Q43" s="9">
        <f t="shared" si="19"/>
        <v>0</v>
      </c>
      <c r="R43" s="8">
        <f t="shared" si="19"/>
        <v>25841491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1">C44+D44</f>
        <v>141605693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0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1"/>
        <v>84785463</v>
      </c>
      <c r="F45" s="7"/>
      <c r="G45" s="7">
        <v>3258480</v>
      </c>
      <c r="H45" s="7">
        <v>3862374</v>
      </c>
      <c r="I45" s="7"/>
      <c r="J45" s="7"/>
      <c r="K45" s="7"/>
      <c r="L45" s="7"/>
      <c r="M45" s="7"/>
      <c r="N45" s="7"/>
      <c r="O45" s="7"/>
      <c r="P45" s="7"/>
      <c r="Q45" s="7"/>
      <c r="R45" s="3">
        <f>SUM(F45:Q45)</f>
        <v>7120854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1"/>
        <v>92338552</v>
      </c>
      <c r="F46" s="7"/>
      <c r="G46" s="7">
        <v>5091910</v>
      </c>
      <c r="H46" s="7">
        <v>5737827</v>
      </c>
      <c r="I46" s="7"/>
      <c r="J46" s="7"/>
      <c r="K46" s="7"/>
      <c r="L46" s="7"/>
      <c r="M46" s="7"/>
      <c r="N46" s="7"/>
      <c r="O46" s="7"/>
      <c r="P46" s="7"/>
      <c r="Q46" s="7"/>
      <c r="R46" s="3">
        <f>SUM(F46:Q46)</f>
        <v>10829737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1"/>
        <v>64728074</v>
      </c>
      <c r="F47" s="7"/>
      <c r="G47" s="7">
        <v>3869500</v>
      </c>
      <c r="H47" s="7">
        <v>4021400</v>
      </c>
      <c r="I47" s="7"/>
      <c r="J47" s="7"/>
      <c r="K47" s="7"/>
      <c r="L47" s="7"/>
      <c r="M47" s="7"/>
      <c r="N47" s="7"/>
      <c r="O47" s="7"/>
      <c r="P47" s="7"/>
      <c r="Q47" s="7"/>
      <c r="R47" s="3">
        <f>SUM(F47:Q47)</f>
        <v>7890900</v>
      </c>
    </row>
    <row r="48" spans="1:18" x14ac:dyDescent="0.25">
      <c r="A48" s="11">
        <v>1132</v>
      </c>
      <c r="B48" s="10" t="s">
        <v>27</v>
      </c>
      <c r="C48" s="9">
        <f t="shared" ref="C48:E48" si="22">SUM(C49:C56)</f>
        <v>236047759</v>
      </c>
      <c r="D48" s="9">
        <f t="shared" si="22"/>
        <v>0</v>
      </c>
      <c r="E48" s="9">
        <f t="shared" si="22"/>
        <v>236047759</v>
      </c>
      <c r="F48" s="9">
        <f t="shared" ref="F48:R48" si="23">SUM(F49:F56)</f>
        <v>0</v>
      </c>
      <c r="G48" s="9">
        <f t="shared" si="23"/>
        <v>16857670</v>
      </c>
      <c r="H48" s="9">
        <f t="shared" si="23"/>
        <v>16614629</v>
      </c>
      <c r="I48" s="9">
        <f t="shared" si="23"/>
        <v>0</v>
      </c>
      <c r="J48" s="9">
        <f t="shared" ref="J48" si="24">SUM(J49:J56)</f>
        <v>0</v>
      </c>
      <c r="K48" s="9">
        <f t="shared" si="23"/>
        <v>0</v>
      </c>
      <c r="L48" s="9">
        <f t="shared" si="23"/>
        <v>0</v>
      </c>
      <c r="M48" s="9">
        <f t="shared" si="23"/>
        <v>0</v>
      </c>
      <c r="N48" s="9">
        <f t="shared" si="23"/>
        <v>0</v>
      </c>
      <c r="O48" s="9">
        <f t="shared" si="23"/>
        <v>0</v>
      </c>
      <c r="P48" s="9">
        <f t="shared" si="23"/>
        <v>0</v>
      </c>
      <c r="Q48" s="9">
        <f t="shared" si="23"/>
        <v>0</v>
      </c>
      <c r="R48" s="8">
        <f t="shared" si="23"/>
        <v>33472299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25">C49+D49</f>
        <v>8985773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26">SUM(F49:Q49)</f>
        <v>0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25"/>
        <v>103309439</v>
      </c>
      <c r="F50" s="7"/>
      <c r="G50" s="7">
        <v>8353730</v>
      </c>
      <c r="H50" s="7">
        <v>8228847</v>
      </c>
      <c r="I50" s="7"/>
      <c r="J50" s="7"/>
      <c r="K50" s="7"/>
      <c r="L50" s="7"/>
      <c r="M50" s="7"/>
      <c r="N50" s="7"/>
      <c r="O50" s="7"/>
      <c r="P50" s="7"/>
      <c r="Q50" s="7"/>
      <c r="R50" s="3">
        <f t="shared" si="26"/>
        <v>16582577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25"/>
        <v>45486826</v>
      </c>
      <c r="F51" s="7"/>
      <c r="G51" s="7">
        <v>3166240</v>
      </c>
      <c r="H51" s="7">
        <v>2846282</v>
      </c>
      <c r="I51" s="7"/>
      <c r="J51" s="7"/>
      <c r="K51" s="7"/>
      <c r="L51" s="7"/>
      <c r="M51" s="7"/>
      <c r="N51" s="7"/>
      <c r="O51" s="7"/>
      <c r="P51" s="7"/>
      <c r="Q51" s="7"/>
      <c r="R51" s="3">
        <f t="shared" si="26"/>
        <v>6012522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25"/>
        <v>7355628</v>
      </c>
      <c r="F52" s="7"/>
      <c r="G52" s="7">
        <v>500800</v>
      </c>
      <c r="H52" s="7">
        <v>521900</v>
      </c>
      <c r="I52" s="7"/>
      <c r="J52" s="7"/>
      <c r="K52" s="7"/>
      <c r="L52" s="7"/>
      <c r="M52" s="7"/>
      <c r="N52" s="7"/>
      <c r="O52" s="7"/>
      <c r="P52" s="7"/>
      <c r="Q52" s="7"/>
      <c r="R52" s="3">
        <f t="shared" si="26"/>
        <v>1022700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25"/>
        <v>42546056</v>
      </c>
      <c r="F53" s="7"/>
      <c r="G53" s="7">
        <v>2901900</v>
      </c>
      <c r="H53" s="7">
        <v>3016500</v>
      </c>
      <c r="I53" s="7"/>
      <c r="J53" s="7"/>
      <c r="K53" s="7"/>
      <c r="L53" s="7"/>
      <c r="M53" s="7"/>
      <c r="N53" s="7"/>
      <c r="O53" s="7"/>
      <c r="P53" s="7"/>
      <c r="Q53" s="7"/>
      <c r="R53" s="3">
        <f t="shared" si="26"/>
        <v>5918400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25"/>
        <v>7091009</v>
      </c>
      <c r="F54" s="7"/>
      <c r="G54" s="7">
        <v>483800</v>
      </c>
      <c r="H54" s="7">
        <v>503300</v>
      </c>
      <c r="I54" s="7"/>
      <c r="J54" s="7"/>
      <c r="K54" s="7"/>
      <c r="L54" s="7"/>
      <c r="M54" s="7"/>
      <c r="N54" s="7"/>
      <c r="O54" s="7"/>
      <c r="P54" s="7"/>
      <c r="Q54" s="7"/>
      <c r="R54" s="3">
        <f t="shared" si="26"/>
        <v>987100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25"/>
        <v>7091009</v>
      </c>
      <c r="F55" s="7"/>
      <c r="G55" s="7">
        <v>483800</v>
      </c>
      <c r="H55" s="7">
        <v>499500</v>
      </c>
      <c r="I55" s="7"/>
      <c r="J55" s="7"/>
      <c r="K55" s="7"/>
      <c r="L55" s="7"/>
      <c r="M55" s="7"/>
      <c r="N55" s="7"/>
      <c r="O55" s="7"/>
      <c r="P55" s="7"/>
      <c r="Q55" s="7"/>
      <c r="R55" s="3">
        <f t="shared" si="26"/>
        <v>983300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25"/>
        <v>14182019</v>
      </c>
      <c r="F56" s="7"/>
      <c r="G56" s="7">
        <v>967400</v>
      </c>
      <c r="H56" s="7">
        <v>998300</v>
      </c>
      <c r="I56" s="7"/>
      <c r="J56" s="7"/>
      <c r="K56" s="7"/>
      <c r="L56" s="7"/>
      <c r="M56" s="7"/>
      <c r="N56" s="7"/>
      <c r="O56" s="7"/>
      <c r="P56" s="7"/>
      <c r="Q56" s="7"/>
      <c r="R56" s="3">
        <f t="shared" si="26"/>
        <v>1965700</v>
      </c>
    </row>
    <row r="57" spans="1:18" x14ac:dyDescent="0.25">
      <c r="A57" s="6">
        <v>12</v>
      </c>
      <c r="B57" s="10" t="s">
        <v>18</v>
      </c>
      <c r="C57" s="9">
        <f t="shared" ref="C57" si="27">C58+C61</f>
        <v>1050452561</v>
      </c>
      <c r="D57" s="9">
        <f t="shared" ref="D57:E57" si="28">D58+D61</f>
        <v>0</v>
      </c>
      <c r="E57" s="9">
        <f t="shared" si="28"/>
        <v>1050452561</v>
      </c>
      <c r="F57" s="9">
        <f t="shared" ref="F57:R57" si="29">F58+F61</f>
        <v>2440524</v>
      </c>
      <c r="G57" s="9">
        <f t="shared" si="29"/>
        <v>17056051</v>
      </c>
      <c r="H57" s="9">
        <f t="shared" si="29"/>
        <v>32522111</v>
      </c>
      <c r="I57" s="9">
        <f t="shared" si="29"/>
        <v>0</v>
      </c>
      <c r="J57" s="9">
        <f t="shared" ref="J57" si="30">J58+J61</f>
        <v>0</v>
      </c>
      <c r="K57" s="9">
        <f t="shared" si="29"/>
        <v>0</v>
      </c>
      <c r="L57" s="9">
        <f t="shared" si="29"/>
        <v>0</v>
      </c>
      <c r="M57" s="9">
        <f t="shared" si="29"/>
        <v>0</v>
      </c>
      <c r="N57" s="9">
        <f t="shared" si="29"/>
        <v>0</v>
      </c>
      <c r="O57" s="9">
        <f t="shared" si="29"/>
        <v>0</v>
      </c>
      <c r="P57" s="9">
        <f t="shared" si="29"/>
        <v>0</v>
      </c>
      <c r="Q57" s="9">
        <f t="shared" si="29"/>
        <v>0</v>
      </c>
      <c r="R57" s="8">
        <f t="shared" si="29"/>
        <v>52018686</v>
      </c>
    </row>
    <row r="58" spans="1:18" x14ac:dyDescent="0.25">
      <c r="A58" s="6">
        <v>121</v>
      </c>
      <c r="B58" s="10" t="s">
        <v>17</v>
      </c>
      <c r="C58" s="9">
        <f t="shared" ref="C58" si="31">SUM(C59:C60)</f>
        <v>240000000</v>
      </c>
      <c r="D58" s="9">
        <f t="shared" ref="D58:E58" si="32">SUM(D59:D60)</f>
        <v>0</v>
      </c>
      <c r="E58" s="9">
        <f t="shared" si="32"/>
        <v>240000000</v>
      </c>
      <c r="F58" s="9">
        <f t="shared" ref="F58:R58" si="33">SUM(F59:F60)</f>
        <v>0</v>
      </c>
      <c r="G58" s="9">
        <f t="shared" si="33"/>
        <v>0</v>
      </c>
      <c r="H58" s="9">
        <f t="shared" si="33"/>
        <v>997000</v>
      </c>
      <c r="I58" s="9">
        <f t="shared" si="33"/>
        <v>0</v>
      </c>
      <c r="J58" s="9">
        <f t="shared" ref="J58" si="34">SUM(J59:J60)</f>
        <v>0</v>
      </c>
      <c r="K58" s="9">
        <f t="shared" si="33"/>
        <v>0</v>
      </c>
      <c r="L58" s="9">
        <f t="shared" si="33"/>
        <v>0</v>
      </c>
      <c r="M58" s="9">
        <f t="shared" si="33"/>
        <v>0</v>
      </c>
      <c r="N58" s="9">
        <f t="shared" si="33"/>
        <v>0</v>
      </c>
      <c r="O58" s="9">
        <f t="shared" si="33"/>
        <v>0</v>
      </c>
      <c r="P58" s="9">
        <f t="shared" si="33"/>
        <v>0</v>
      </c>
      <c r="Q58" s="9">
        <f t="shared" si="33"/>
        <v>0</v>
      </c>
      <c r="R58" s="8">
        <f t="shared" si="33"/>
        <v>997000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35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35"/>
        <v>110000000</v>
      </c>
      <c r="F60" s="7"/>
      <c r="G60" s="7"/>
      <c r="H60" s="7">
        <v>997000</v>
      </c>
      <c r="I60" s="7"/>
      <c r="J60" s="7"/>
      <c r="K60" s="7"/>
      <c r="L60" s="7"/>
      <c r="M60" s="7"/>
      <c r="N60" s="7"/>
      <c r="O60" s="7"/>
      <c r="P60" s="7"/>
      <c r="Q60" s="7"/>
      <c r="R60" s="3">
        <f>SUM(F60:Q60)</f>
        <v>997000</v>
      </c>
    </row>
    <row r="61" spans="1:18" x14ac:dyDescent="0.25">
      <c r="A61" s="6">
        <v>122</v>
      </c>
      <c r="B61" s="10" t="s">
        <v>14</v>
      </c>
      <c r="C61" s="9">
        <f t="shared" ref="C61" si="36">SUM(C62:C75)</f>
        <v>810452561</v>
      </c>
      <c r="D61" s="9">
        <f t="shared" ref="D61:E61" si="37">SUM(D62:D75)</f>
        <v>0</v>
      </c>
      <c r="E61" s="9">
        <f t="shared" si="37"/>
        <v>810452561</v>
      </c>
      <c r="F61" s="9">
        <f t="shared" ref="F61:R61" si="38">SUM(F62:F75)</f>
        <v>2440524</v>
      </c>
      <c r="G61" s="9">
        <f t="shared" si="38"/>
        <v>17056051</v>
      </c>
      <c r="H61" s="9">
        <f t="shared" si="38"/>
        <v>31525111</v>
      </c>
      <c r="I61" s="9">
        <f t="shared" si="38"/>
        <v>0</v>
      </c>
      <c r="J61" s="9">
        <f t="shared" ref="J61" si="39">SUM(J62:J75)</f>
        <v>0</v>
      </c>
      <c r="K61" s="9">
        <f t="shared" si="38"/>
        <v>0</v>
      </c>
      <c r="L61" s="9">
        <f t="shared" si="38"/>
        <v>0</v>
      </c>
      <c r="M61" s="9">
        <f t="shared" si="38"/>
        <v>0</v>
      </c>
      <c r="N61" s="9">
        <f t="shared" si="38"/>
        <v>0</v>
      </c>
      <c r="O61" s="9">
        <f t="shared" si="38"/>
        <v>0</v>
      </c>
      <c r="P61" s="9">
        <f t="shared" si="38"/>
        <v>0</v>
      </c>
      <c r="Q61" s="9">
        <f t="shared" si="38"/>
        <v>0</v>
      </c>
      <c r="R61" s="8">
        <f t="shared" si="38"/>
        <v>51021686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40">C62+D62</f>
        <v>210000000</v>
      </c>
      <c r="F62" s="7"/>
      <c r="G62" s="7"/>
      <c r="H62" s="7">
        <v>2796000</v>
      </c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41">SUM(F62:Q62)</f>
        <v>2796000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40"/>
        <v>12000000</v>
      </c>
      <c r="F63" s="7">
        <v>889199</v>
      </c>
      <c r="G63" s="7">
        <v>906097</v>
      </c>
      <c r="H63" s="7">
        <v>901751</v>
      </c>
      <c r="I63" s="7"/>
      <c r="J63" s="7"/>
      <c r="K63" s="7"/>
      <c r="L63" s="7"/>
      <c r="M63" s="7"/>
      <c r="N63" s="7"/>
      <c r="O63" s="7"/>
      <c r="P63" s="7"/>
      <c r="Q63" s="7"/>
      <c r="R63" s="3">
        <f t="shared" si="41"/>
        <v>2697047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40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41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40"/>
        <v>300000000</v>
      </c>
      <c r="F65" s="7">
        <v>1173423</v>
      </c>
      <c r="G65" s="7">
        <v>11781654</v>
      </c>
      <c r="H65" s="7">
        <v>10083878</v>
      </c>
      <c r="I65" s="7"/>
      <c r="J65" s="7"/>
      <c r="K65" s="7"/>
      <c r="L65" s="7"/>
      <c r="M65" s="7"/>
      <c r="N65" s="7"/>
      <c r="O65" s="7"/>
      <c r="P65" s="7"/>
      <c r="Q65" s="7"/>
      <c r="R65" s="3">
        <f t="shared" si="41"/>
        <v>23038955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40"/>
        <v>179352561</v>
      </c>
      <c r="F66" s="7">
        <v>377902</v>
      </c>
      <c r="G66" s="7">
        <v>4368300</v>
      </c>
      <c r="H66" s="7">
        <v>4698482</v>
      </c>
      <c r="I66" s="7"/>
      <c r="J66" s="7"/>
      <c r="K66" s="7"/>
      <c r="L66" s="7"/>
      <c r="M66" s="7"/>
      <c r="N66" s="7"/>
      <c r="O66" s="7"/>
      <c r="P66" s="7"/>
      <c r="Q66" s="7"/>
      <c r="R66" s="3">
        <f t="shared" si="41"/>
        <v>9444684</v>
      </c>
    </row>
    <row r="67" spans="1:18" x14ac:dyDescent="0.25">
      <c r="A67" s="6">
        <v>1225</v>
      </c>
      <c r="B67" s="5" t="s">
        <v>8</v>
      </c>
      <c r="C67" s="7">
        <v>50000000</v>
      </c>
      <c r="D67" s="7"/>
      <c r="E67" s="7">
        <f t="shared" si="40"/>
        <v>50000000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41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40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41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40"/>
        <v>2000000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41"/>
        <v>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40"/>
        <v>30000000</v>
      </c>
      <c r="F70" s="7"/>
      <c r="G70" s="7"/>
      <c r="H70" s="7">
        <v>13045000</v>
      </c>
      <c r="I70" s="7"/>
      <c r="J70" s="7"/>
      <c r="K70" s="7"/>
      <c r="L70" s="7"/>
      <c r="M70" s="7"/>
      <c r="N70" s="7"/>
      <c r="O70" s="7"/>
      <c r="P70" s="7"/>
      <c r="Q70" s="7"/>
      <c r="R70" s="3">
        <f t="shared" si="41"/>
        <v>13045000</v>
      </c>
    </row>
    <row r="71" spans="1:18" x14ac:dyDescent="0.25">
      <c r="A71" s="6">
        <v>1229</v>
      </c>
      <c r="B71" s="5" t="s">
        <v>4</v>
      </c>
      <c r="C71" s="7">
        <v>25000000</v>
      </c>
      <c r="D71" s="7"/>
      <c r="E71" s="7">
        <f t="shared" si="40"/>
        <v>25000000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41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40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41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40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41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40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41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40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41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2017-09-11T14:39:27Z</dcterms:modified>
</cp:coreProperties>
</file>