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Y ACCESO A LA INFORMACION PÚBLICA - MATRIZ CUMPLIMIENTO\MATRIZ DE CUMPLIMIENTO LEY 1712 DE 2014\"/>
    </mc:Choice>
  </mc:AlternateContent>
  <bookViews>
    <workbookView xWindow="240" yWindow="80" windowWidth="20120" windowHeight="8000"/>
  </bookViews>
  <sheets>
    <sheet name="Indicadores 1er trimestre 2017" sheetId="1" r:id="rId1"/>
  </sheets>
  <definedNames>
    <definedName name="_xlnm._FilterDatabase" localSheetId="0" hidden="1">'Indicadores 1er trimestre 2017'!$B$4:$AA$4</definedName>
  </definedNames>
  <calcPr calcId="152511"/>
</workbook>
</file>

<file path=xl/calcChain.xml><?xml version="1.0" encoding="utf-8"?>
<calcChain xmlns="http://schemas.openxmlformats.org/spreadsheetml/2006/main">
  <c r="U24" i="1" l="1"/>
  <c r="T24" i="1"/>
  <c r="S24" i="1"/>
  <c r="P24" i="1"/>
  <c r="M24" i="1"/>
  <c r="J24" i="1"/>
  <c r="U23" i="1"/>
  <c r="T23" i="1"/>
  <c r="S23" i="1"/>
  <c r="P23" i="1"/>
  <c r="M23" i="1"/>
  <c r="J23" i="1"/>
  <c r="U22" i="1"/>
  <c r="T22" i="1"/>
  <c r="V22" i="1" s="1"/>
  <c r="S22" i="1"/>
  <c r="P22" i="1"/>
  <c r="M22" i="1"/>
  <c r="J22" i="1"/>
  <c r="T21" i="1"/>
  <c r="V21" i="1" s="1"/>
  <c r="S21" i="1"/>
  <c r="P21" i="1"/>
  <c r="M21" i="1"/>
  <c r="J21" i="1"/>
  <c r="T20" i="1"/>
  <c r="V20" i="1" s="1"/>
  <c r="S20" i="1"/>
  <c r="P20" i="1"/>
  <c r="M20" i="1"/>
  <c r="J20" i="1"/>
  <c r="U19" i="1"/>
  <c r="T19" i="1"/>
  <c r="J19" i="1"/>
  <c r="U18" i="1"/>
  <c r="T18" i="1"/>
  <c r="J18" i="1"/>
  <c r="T17" i="1"/>
  <c r="V17" i="1" s="1"/>
  <c r="J17" i="1"/>
  <c r="U16" i="1"/>
  <c r="T16" i="1"/>
  <c r="I16" i="1"/>
  <c r="J16" i="1" s="1"/>
  <c r="T15" i="1"/>
  <c r="V15" i="1" s="1"/>
  <c r="J15" i="1"/>
  <c r="V14" i="1"/>
  <c r="J14" i="1"/>
  <c r="U13" i="1"/>
  <c r="T13" i="1"/>
  <c r="J13" i="1"/>
  <c r="U12" i="1"/>
  <c r="T12" i="1"/>
  <c r="J12" i="1"/>
  <c r="U11" i="1"/>
  <c r="T11" i="1"/>
  <c r="J11" i="1"/>
  <c r="U10" i="1"/>
  <c r="V10" i="1" s="1"/>
  <c r="T10" i="1"/>
  <c r="J10" i="1"/>
  <c r="U9" i="1"/>
  <c r="T9" i="1"/>
  <c r="J9" i="1"/>
  <c r="U8" i="1"/>
  <c r="T8" i="1"/>
  <c r="V8" i="1" s="1"/>
  <c r="J8" i="1"/>
  <c r="U7" i="1"/>
  <c r="T7" i="1"/>
  <c r="J7" i="1"/>
  <c r="U6" i="1"/>
  <c r="T6" i="1"/>
  <c r="J6" i="1"/>
  <c r="T5" i="1"/>
  <c r="V5" i="1" s="1"/>
  <c r="J5" i="1"/>
  <c r="V23" i="1" l="1"/>
  <c r="V16" i="1"/>
  <c r="V7" i="1"/>
  <c r="V6" i="1"/>
  <c r="V11" i="1"/>
  <c r="V9" i="1"/>
  <c r="V13" i="1"/>
  <c r="V19" i="1"/>
  <c r="V12" i="1"/>
  <c r="V18" i="1"/>
  <c r="V24" i="1"/>
</calcChain>
</file>

<file path=xl/comments1.xml><?xml version="1.0" encoding="utf-8"?>
<comments xmlns="http://schemas.openxmlformats.org/spreadsheetml/2006/main">
  <authors>
    <author>Dennys Downs Livingston</author>
  </authors>
  <commentList>
    <comment ref="W2" authorId="0" shapeId="0">
      <text>
        <r>
          <rPr>
            <b/>
            <sz val="9"/>
            <color indexed="81"/>
            <rFont val="Tahoma"/>
            <family val="2"/>
          </rPr>
          <t>Ingrese el ultimo dato del año anterior de medición que tiene sobre el indicado o su promedio en caso de que la variación entre periodos de medición sean amplias o considerables</t>
        </r>
      </text>
    </comment>
    <comment ref="X2" authorId="0" shapeId="0">
      <text>
        <r>
          <rPr>
            <sz val="9"/>
            <color indexed="81"/>
            <rFont val="Tahoma"/>
            <family val="2"/>
          </rPr>
          <t xml:space="preserve">Ingrese  la meta que proyecta alcanzar con el indicador dentro de periodo que se reporta y de acuerdo a la capacidad del proceso al que pertenece el indicador.
</t>
        </r>
      </text>
    </comment>
    <comment ref="Z2" authorId="0" shapeId="0">
      <text>
        <r>
          <rPr>
            <sz val="9"/>
            <color indexed="81"/>
            <rFont val="Tahoma"/>
            <family val="2"/>
          </rPr>
          <t xml:space="preserve">Realice el análisis del comportamiento del indicador, concluyendo si requiere alguna acción para corregir o mejorar su comportamiento o desempeño
</t>
        </r>
      </text>
    </comment>
  </commentList>
</comments>
</file>

<file path=xl/sharedStrings.xml><?xml version="1.0" encoding="utf-8"?>
<sst xmlns="http://schemas.openxmlformats.org/spreadsheetml/2006/main" count="145" uniqueCount="112">
  <si>
    <t>PRIMER SEGUIMIENTO</t>
  </si>
  <si>
    <t>Procesos</t>
  </si>
  <si>
    <t>Nombre del Indicador</t>
  </si>
  <si>
    <t>Formula Indicador</t>
  </si>
  <si>
    <t>Tipo de Indicador</t>
  </si>
  <si>
    <t>Responsable del  indicador</t>
  </si>
  <si>
    <t>Resultados</t>
  </si>
  <si>
    <t>Resultado Acumulado</t>
  </si>
  <si>
    <t>Línea base</t>
  </si>
  <si>
    <t>Meta Final</t>
  </si>
  <si>
    <t>Análisis                                                    3er trimestre</t>
  </si>
  <si>
    <t>Trimestre 1</t>
  </si>
  <si>
    <t>Trimestre 2</t>
  </si>
  <si>
    <t>Trimestre 3</t>
  </si>
  <si>
    <t>Trimestre 4</t>
  </si>
  <si>
    <t>Datos</t>
  </si>
  <si>
    <t xml:space="preserve">Resultado </t>
  </si>
  <si>
    <t>Resultado Final</t>
  </si>
  <si>
    <t>Planeación Institucional</t>
  </si>
  <si>
    <t>% de Cumplimiento del plan de Acción por procesos</t>
  </si>
  <si>
    <t>N° metas cumplidas/N° metas trazadas</t>
  </si>
  <si>
    <t>Eficacia</t>
  </si>
  <si>
    <t>Jefe de Planeación</t>
  </si>
  <si>
    <t>De nuestro Plan Operativo 2015, 81 son las metas trazadas, de las cuales 48 han sido ejecutadas en los tres primeros trimestres de la anualidad; es decir, se ha cumplido con el 59 % , faltando por cumplir con 33 metas, que obedecen al 31%..</t>
  </si>
  <si>
    <t>De las 44 metas trazadas en el Plan de acción a corte 30 de Marzo se han logrado cumplir 7 en un 100 % cabe anotar que de las 44 metas hay una cantidad considerable que estan planeadas para ejecutarce en el transcurso de todo el año, por lo tanto para el segundo semestre del año el porcejaje de ejecución del Plan sera mas significativo.</t>
  </si>
  <si>
    <t>Participación ciudadana</t>
  </si>
  <si>
    <t>% de Denuncias Resueltas</t>
  </si>
  <si>
    <t>No. de Denuncias Resuelta/ No. de Denuncias Tramitadas</t>
  </si>
  <si>
    <t>Profesional Especializado - Dep. de Auditorias y Participación ciudadana</t>
  </si>
  <si>
    <t>A corte de 30 de marzo se recepcionaron y tramitaron 9 denuncias de las cuales 7 ya fueron resueltas con respuestas de fondo al denunciante, y se archivaron. Dos (2) aun siguen en proceso dentro del termino legal.</t>
  </si>
  <si>
    <t>% de Actividades Cumplidas</t>
  </si>
  <si>
    <t>No.Actividades Realizadas en el periodo / No. Actividades Programadas para el periodo</t>
  </si>
  <si>
    <t>Durante el primer trimestr estaban programadas cuatro actividades, se realizaron tres y quedó la actividad de Caracterización de usuarios en proceso, este se completará en el segundo semestre.</t>
  </si>
  <si>
    <t>Auditoria</t>
  </si>
  <si>
    <t>% de Cumplimiento del PGA</t>
  </si>
  <si>
    <t>No. de Auditorias Ejecutadas/ No.de Auditorias programadas</t>
  </si>
  <si>
    <t>Se desarrollaron 20 auditorias; 15 regulares y 6 especiales</t>
  </si>
  <si>
    <t>Para el 1er trimestre del año se tenían programdas 8 auditorias regulares, cronograma que fue cumplido en un 100% al realizarse las 8 auditorias, con la oportunidad requerida.</t>
  </si>
  <si>
    <t>Responsabilidad Fiscal</t>
  </si>
  <si>
    <t xml:space="preserve">Indagaciones preliminares </t>
  </si>
  <si>
    <t>Preliminares cerradas /Preliminares aperturados</t>
  </si>
  <si>
    <t xml:space="preserve">Se aperturaron once (11) procesos de indagación preliminar durante el año  y se cerraron cuatro (4), quedando siete  (7) por cerrar. Los siete que esta por cerrar se encuentra dentro de su termino dados que se aperturaron en el mes de diciembre del esta año 2015. </t>
  </si>
  <si>
    <t>Todos los procesos aperturados fueron tramitados en preliminares en la mitad del término establecido por ley</t>
  </si>
  <si>
    <t xml:space="preserve">Procesos con autos de cierre y/o imputación /procesos aperturados </t>
  </si>
  <si>
    <t xml:space="preserve">En los procesos aperturados dentro del trimentre estan en etapa probatoria </t>
  </si>
  <si>
    <t>Imputación</t>
  </si>
  <si>
    <t xml:space="preserve"> Fallos o nulidades / Autos de imputación</t>
  </si>
  <si>
    <t>N.D</t>
  </si>
  <si>
    <t xml:space="preserve"> </t>
  </si>
  <si>
    <t>En el trimestre, existía un fallos sin responsabilidad fiscal, con el respectivo auto de imputación en el proceso.</t>
  </si>
  <si>
    <t>Jurisdicción Coactiva</t>
  </si>
  <si>
    <t>Proceso coactiva</t>
  </si>
  <si>
    <t>Procesos con identificación de bienes/Procesos coactivos</t>
  </si>
  <si>
    <t>Al tercer trimestre existen 14  procesos coactivos que no se les ha identificado bienes, más sin embargo la Previsora S.A, ha cancelado en 4 procesos, quedando un saldo pendiente del deducible..</t>
  </si>
  <si>
    <t xml:space="preserve">Se continua con la busqueda de bienes </t>
  </si>
  <si>
    <t>Administrativo Sancionatorio</t>
  </si>
  <si>
    <t>Resoluciones sancionatorias</t>
  </si>
  <si>
    <t>No. Resoluciones sancionatorias / No. De traslados</t>
  </si>
  <si>
    <t>Durante los tres primeros trimestres de la vigencia 2015, no se aperturaron procesos administrativos sancionatorios.</t>
  </si>
  <si>
    <t>N/A</t>
  </si>
  <si>
    <t>Gestión Jurídica</t>
  </si>
  <si>
    <t>% de gestión de defensa</t>
  </si>
  <si>
    <t>No. De sentencias favorables / No. De sentencias emitidas</t>
  </si>
  <si>
    <t>Efectividad</t>
  </si>
  <si>
    <t>Contraloría Auxiliar</t>
  </si>
  <si>
    <t>Durante la vigencia 2015, no se aperturaron procesos judiciales en la Entidad.</t>
  </si>
  <si>
    <t>No hubo ninguna Demanda en Contra de la Entidad</t>
  </si>
  <si>
    <t>Gestión Financiera</t>
  </si>
  <si>
    <t>% Gestión de Recaudo de transferencias</t>
  </si>
  <si>
    <t xml:space="preserve">Valor de transferencias Recaudadas / Valor Presupuesto de transferencia aprobadas </t>
  </si>
  <si>
    <t>Con corte treinta de Septiembre del 2015, las transferencias recaudadas han sido del 71%, faltando por recaudar el 29%, el cual equivale a $801,253,841.</t>
  </si>
  <si>
    <t>relacionamos el valor solicitado por la contraloria para el primer trimestre de año 2017 comparado con el valor total del presupuesto para la misma vigencia, que represnta un 26.6% del presupuestto total aprobado</t>
  </si>
  <si>
    <t>% Cumplimiento de PAC</t>
  </si>
  <si>
    <t>Valor PAC ejecutado obligaciones canceladas / Valor PAC programado</t>
  </si>
  <si>
    <t>El PAC programado para los tres primeros trimestres es a saber, $2,160,827,363, lo que equivale al 77% del 100% del PAC programado para la anualidad completa. Las obligaciones canceladas a corte treinta de Septiembre han alcanzado la suma de $1,813,837,462, lo que se traduce en el 84% del PAC programado para el mismo periodo.</t>
  </si>
  <si>
    <t>durante el primer trimestre del año 2017 las obligaciones ejecutadas fueron de $453.817.385 y el valor progrmao para este periodo fue dee  $1.115.62.117, hemos ccanceelado obligaciones por el 40.7% de lo presupuestado</t>
  </si>
  <si>
    <t>Talento Humano</t>
  </si>
  <si>
    <t>Cumplimiento del Plan de Capacitación</t>
  </si>
  <si>
    <t>No. actividades de capacitación realizadas/ No.actividades de capacitación programadas.</t>
  </si>
  <si>
    <t>Treinta y uno (31) fueron los temas programados como referencia para capacitar a los empleados de la Entidad, de los cuales hasta  el 30 de Noviembre se han capacitado en 27 temas, lo que obedece al 87%, faltando por cumplir el 13% de las capacitaciones.</t>
  </si>
  <si>
    <t>Se Capacitó al personal de acuerdo con las solicitudes e invitaciones allegadas ala entidad.</t>
  </si>
  <si>
    <t>Cumplimiento del Plan de Bienestar Social e incentivos</t>
  </si>
  <si>
    <t>No. de actividades de bienestar ejecutados / No actividades de bienestar programadas</t>
  </si>
  <si>
    <t>Cuatro son los temas de bienestar social programados para la vigencia 2015 y hasta corte 30 de Noviembre del mismo año, se han cumplido con tres, lo que nos traduce de que se ha cumplido con el 75%, careciendo por cumplir con el 25%.</t>
  </si>
  <si>
    <t>Debido a inconvenientes en la Contratación de la actividad , la misma no pudo lllevarse acabo</t>
  </si>
  <si>
    <t>Cumplimiento del plan de salud ocupacional</t>
  </si>
  <si>
    <t>No. actividades realizadas/ No.actividades  programadas.</t>
  </si>
  <si>
    <t xml:space="preserve">En el primer trimestre se programron 7 actividades las cuales se cumplieron a cabalidad, las cuales fueron:
1. Revisión, aprobación y socialización de la política
2. Evaluación inicial sistema de gestión de SST (informe)   
3. Identificación de peligros, evaluación de riesgos y determinación de controles; actualización matriz de peligros (informe)
4. Actualización y desarrollo del plan de trabajo anual en  SST (informe)
5. Reunión COPASST (resol 2013 de 1986)  
6. Registro de indicadores de gestión en seguridad y salud en el Trabajo Y estadística de reporte de actos y condiciones subestandar, accidente de trabajo y enfermedad laboral.
7. Desarrollo de programa de higiene postural y pausas activas. 
</t>
  </si>
  <si>
    <t>Infraestructura</t>
  </si>
  <si>
    <t>Cumplimiento del plan de mantenimiento</t>
  </si>
  <si>
    <t>No. De actividades ejecutadas / No. De actividades programadas</t>
  </si>
  <si>
    <t>En nuestro plan de mantenimiento 2015, se programaron cinco actividades, de las cuales hasta el 30 de Septiembre, se han ejecutado dos, es decir, el 40%, faltando por cumplir con el 60%.</t>
  </si>
  <si>
    <t xml:space="preserve">Se programó un mantenimiento de los aires acondicionados de la entidad el cual se cumplio </t>
  </si>
  <si>
    <t>Adquisición de Bienes y Servicios</t>
  </si>
  <si>
    <t>Cumplimiento del Plan de Compras de bienes y servicios</t>
  </si>
  <si>
    <t>Valor de Bienes y Servicios Adquiridos en el periodo/Valor de bienes y servicio programado a adquirir</t>
  </si>
  <si>
    <t>DEBIDO AL CAMBIO DE ADMINISTRACION LA EJECUCCION DEL PRIMER TRIMESTRE SE VIO AFECTADA.</t>
  </si>
  <si>
    <t>Gestión Documental</t>
  </si>
  <si>
    <t>Transferencia de archivos</t>
  </si>
  <si>
    <t>No. De trasferencias al archivo central/No. De trasferencias programadas al archivo central</t>
  </si>
  <si>
    <t>SE ESTA TRABAJANDO EN LOS ESTUDIOS DE MERCADO PARA LA CONTRATACION DE UNA PERSONA IDONEA PARA REALIZAR LA GESTION DOCUMENTAL REQUERIDA</t>
  </si>
  <si>
    <t>Evaluación, Análisis y Mejora</t>
  </si>
  <si>
    <t>Cumplimiento  de Auditorias</t>
  </si>
  <si>
    <t>No. Auditorias ejecutadas / No. Auditorias programadas</t>
  </si>
  <si>
    <t>Jefe de Control Interno</t>
  </si>
  <si>
    <t>Se realizó en el mes de febrero Auditorias Internas de Calidad  a todos los procesos de la Entidad</t>
  </si>
  <si>
    <t>Cumplimiento de evaluación y seguimiento</t>
  </si>
  <si>
    <t>No.  De evaluaciones y seguimiento ejecutadas/ No.  De evaluaciones y seguimiento programadas</t>
  </si>
  <si>
    <t>En el tercer trimestre de 2015,  como resultado del ejercicio realizado por los lideres de los procesos y la evaluación realizada se actualizó el mapa de riesgo de la entidad, adoptado mediante Resolución No. 400 de 2015</t>
  </si>
  <si>
    <t>Se realizaron los seguimientos y  evaluaciones en cumplimiento al Programa Anual de Auditoría Internas de Gestión, vigencia 2017</t>
  </si>
  <si>
    <t>Fecha de reporte de la información</t>
  </si>
  <si>
    <t>Análisis 1er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</si>
</sst>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family val="2"/>
    </font>
    <font>
      <sz val="10"/>
      <name val="Arial"/>
      <family val="2"/>
    </font>
    <font>
      <b/>
      <sz val="10"/>
      <name val="Arial"/>
      <family val="2"/>
    </font>
    <font>
      <b/>
      <sz val="11"/>
      <name val="Arial"/>
      <family val="2"/>
    </font>
    <font>
      <sz val="10"/>
      <name val="Arial"/>
    </font>
    <font>
      <sz val="10"/>
      <color rgb="FFFF0000"/>
      <name val="Arial"/>
      <family val="2"/>
    </font>
    <font>
      <sz val="11"/>
      <name val="Arial"/>
      <family val="2"/>
    </font>
    <font>
      <sz val="9"/>
      <name val="Arial"/>
      <family val="2"/>
    </font>
    <font>
      <sz val="11"/>
      <color theme="1"/>
      <name val="Arial"/>
      <family val="2"/>
    </font>
    <font>
      <sz val="10"/>
      <color theme="1"/>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theme="4" tint="0.39997558519241921"/>
        <bgColor indexed="64"/>
      </patternFill>
    </fill>
    <fill>
      <patternFill patternType="solid">
        <fgColor indexed="44"/>
        <bgColor indexed="31"/>
      </patternFill>
    </fill>
    <fill>
      <patternFill patternType="solid">
        <fgColor theme="3" tint="0.79998168889431442"/>
        <bgColor indexed="31"/>
      </patternFill>
    </fill>
    <fill>
      <patternFill patternType="solid">
        <fgColor theme="6" tint="0.79998168889431442"/>
        <bgColor indexed="24"/>
      </patternFill>
    </fill>
    <fill>
      <patternFill patternType="solid">
        <fgColor theme="6"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5" tint="0.79998168889431442"/>
        <bgColor indexed="22"/>
      </patternFill>
    </fill>
    <fill>
      <patternFill patternType="solid">
        <fgColor indexed="9"/>
        <bgColor indexed="26"/>
      </patternFill>
    </fill>
    <fill>
      <patternFill patternType="solid">
        <fgColor theme="0" tint="-0.14999847407452621"/>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bottom/>
      <diagonal/>
    </border>
    <border>
      <left style="thin">
        <color indexed="8"/>
      </left>
      <right/>
      <top/>
      <bottom/>
      <diagonal/>
    </border>
    <border>
      <left style="thin">
        <color indexed="64"/>
      </left>
      <right style="medium">
        <color indexed="64"/>
      </right>
      <top/>
      <bottom/>
      <diagonal/>
    </border>
    <border>
      <left style="medium">
        <color indexed="64"/>
      </left>
      <right style="thin">
        <color indexed="64"/>
      </right>
      <top style="thin">
        <color indexed="8"/>
      </top>
      <bottom/>
      <diagonal/>
    </border>
    <border>
      <left/>
      <right style="medium">
        <color indexed="64"/>
      </right>
      <top style="thin">
        <color indexed="8"/>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4" fillId="0" borderId="0" applyFill="0" applyBorder="0" applyAlignment="0" applyProtection="0"/>
    <xf numFmtId="9" fontId="1" fillId="0" borderId="0" applyFill="0" applyBorder="0" applyAlignment="0" applyProtection="0"/>
  </cellStyleXfs>
  <cellXfs count="225">
    <xf numFmtId="0" fontId="0" fillId="0" borderId="0" xfId="0"/>
    <xf numFmtId="0" fontId="0" fillId="0" borderId="3" xfId="0" applyFill="1" applyBorder="1" applyAlignment="1" applyProtection="1">
      <alignment vertical="center"/>
    </xf>
    <xf numFmtId="0" fontId="0" fillId="0" borderId="0" xfId="0" applyFill="1"/>
    <xf numFmtId="0" fontId="0" fillId="0" borderId="4" xfId="0" applyFill="1" applyBorder="1" applyAlignment="1"/>
    <xf numFmtId="0" fontId="0" fillId="0" borderId="0" xfId="0" applyFill="1" applyBorder="1" applyAlignment="1">
      <alignment horizontal="center"/>
    </xf>
    <xf numFmtId="0" fontId="3" fillId="3" borderId="35" xfId="0" applyFont="1" applyFill="1" applyBorder="1" applyAlignment="1">
      <alignment horizontal="center" vertical="center" textRotation="90"/>
    </xf>
    <xf numFmtId="0" fontId="3" fillId="3" borderId="38" xfId="0" applyFont="1" applyFill="1" applyBorder="1" applyAlignment="1">
      <alignment horizontal="center" vertical="center" textRotation="90"/>
    </xf>
    <xf numFmtId="0" fontId="2" fillId="4" borderId="41" xfId="0" applyFont="1" applyFill="1" applyBorder="1" applyAlignment="1">
      <alignment horizontal="center" vertical="center" textRotation="90" wrapText="1"/>
    </xf>
    <xf numFmtId="0" fontId="0" fillId="5" borderId="46" xfId="0" applyFont="1" applyFill="1" applyBorder="1" applyAlignment="1" applyProtection="1">
      <alignment horizontal="center" vertical="center" wrapText="1"/>
      <protection locked="0"/>
    </xf>
    <xf numFmtId="0" fontId="0" fillId="5" borderId="47" xfId="0" applyFont="1" applyFill="1" applyBorder="1" applyAlignment="1" applyProtection="1">
      <alignment horizontal="center" vertical="center" textRotation="90" wrapText="1"/>
      <protection locked="0"/>
    </xf>
    <xf numFmtId="1" fontId="0" fillId="0" borderId="45" xfId="0" applyNumberFormat="1" applyFill="1" applyBorder="1" applyAlignment="1" applyProtection="1">
      <alignment horizontal="center" vertical="center"/>
      <protection locked="0"/>
    </xf>
    <xf numFmtId="1" fontId="0" fillId="0" borderId="46" xfId="0" applyNumberFormat="1" applyFill="1" applyBorder="1" applyAlignment="1" applyProtection="1">
      <alignment horizontal="center" vertical="center"/>
      <protection locked="0"/>
    </xf>
    <xf numFmtId="9" fontId="0" fillId="6" borderId="48" xfId="0" applyNumberFormat="1" applyFill="1" applyBorder="1" applyAlignment="1" applyProtection="1">
      <alignment horizontal="center" vertical="center"/>
      <protection locked="0"/>
    </xf>
    <xf numFmtId="9" fontId="0" fillId="6" borderId="47" xfId="0" applyNumberFormat="1" applyFill="1" applyBorder="1" applyAlignment="1" applyProtection="1">
      <alignment horizontal="center" vertical="center"/>
      <protection locked="0"/>
    </xf>
    <xf numFmtId="1" fontId="0" fillId="0" borderId="45" xfId="0" applyNumberFormat="1" applyFont="1" applyFill="1" applyBorder="1" applyAlignment="1" applyProtection="1">
      <alignment horizontal="center" vertical="center"/>
      <protection locked="0"/>
    </xf>
    <xf numFmtId="1" fontId="0" fillId="0" borderId="46" xfId="0" applyNumberFormat="1" applyFont="1" applyFill="1" applyBorder="1" applyAlignment="1" applyProtection="1">
      <alignment horizontal="center" vertical="center"/>
      <protection locked="0"/>
    </xf>
    <xf numFmtId="9" fontId="0" fillId="7" borderId="48" xfId="0" applyNumberFormat="1" applyFont="1" applyFill="1" applyBorder="1" applyAlignment="1" applyProtection="1">
      <alignment horizontal="center" vertical="center"/>
      <protection locked="0"/>
    </xf>
    <xf numFmtId="9" fontId="4" fillId="8" borderId="45" xfId="1" applyFill="1" applyBorder="1" applyAlignment="1" applyProtection="1">
      <alignment horizontal="center" vertical="center"/>
      <protection locked="0"/>
    </xf>
    <xf numFmtId="9" fontId="0" fillId="9" borderId="48" xfId="0" applyNumberFormat="1" applyFill="1" applyBorder="1" applyAlignment="1" applyProtection="1">
      <alignment horizontal="center" vertical="center"/>
      <protection locked="0"/>
    </xf>
    <xf numFmtId="0" fontId="5" fillId="0" borderId="49" xfId="0" applyFont="1" applyFill="1" applyBorder="1" applyAlignment="1" applyProtection="1">
      <alignment horizontal="justify" vertical="center"/>
      <protection locked="0"/>
    </xf>
    <xf numFmtId="0" fontId="6" fillId="0" borderId="44" xfId="0" applyFont="1" applyBorder="1" applyAlignment="1">
      <alignment vertical="center" wrapText="1"/>
    </xf>
    <xf numFmtId="0" fontId="0"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1" fontId="7" fillId="0" borderId="1" xfId="0" applyNumberFormat="1" applyFont="1" applyFill="1" applyBorder="1" applyAlignment="1" applyProtection="1">
      <alignment horizontal="center" vertical="center"/>
      <protection locked="0"/>
    </xf>
    <xf numFmtId="1" fontId="7" fillId="0" borderId="2" xfId="0" applyNumberFormat="1" applyFont="1" applyFill="1" applyBorder="1" applyAlignment="1" applyProtection="1">
      <alignment horizontal="center" vertical="center"/>
      <protection locked="0"/>
    </xf>
    <xf numFmtId="9" fontId="7" fillId="6" borderId="51"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protection locked="0"/>
    </xf>
    <xf numFmtId="9" fontId="7" fillId="6" borderId="52" xfId="0" applyNumberFormat="1" applyFont="1" applyFill="1" applyBorder="1" applyAlignment="1" applyProtection="1">
      <alignment horizontal="center" vertical="center"/>
      <protection locked="0"/>
    </xf>
    <xf numFmtId="9" fontId="0" fillId="7" borderId="53" xfId="0" applyNumberFormat="1" applyFont="1" applyFill="1" applyBorder="1" applyAlignment="1" applyProtection="1">
      <alignment horizontal="center" vertical="center"/>
      <protection locked="0"/>
    </xf>
    <xf numFmtId="9" fontId="7" fillId="8" borderId="1" xfId="0" applyNumberFormat="1" applyFont="1" applyFill="1" applyBorder="1" applyAlignment="1" applyProtection="1">
      <alignment horizontal="center" vertical="center"/>
      <protection locked="0"/>
    </xf>
    <xf numFmtId="9" fontId="7" fillId="9" borderId="51" xfId="0" applyNumberFormat="1" applyFont="1" applyFill="1" applyBorder="1" applyAlignment="1" applyProtection="1">
      <alignment horizontal="center" vertical="center"/>
      <protection locked="0"/>
    </xf>
    <xf numFmtId="0" fontId="7" fillId="0" borderId="54"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0" fillId="5" borderId="3"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locked="0"/>
    </xf>
    <xf numFmtId="1" fontId="7" fillId="0" borderId="55" xfId="0" applyNumberFormat="1" applyFont="1" applyFill="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9" fontId="7" fillId="6" borderId="57" xfId="0" applyNumberFormat="1" applyFont="1" applyFill="1" applyBorder="1" applyAlignment="1" applyProtection="1">
      <alignment horizontal="center" vertical="center"/>
      <protection locked="0"/>
    </xf>
    <xf numFmtId="3" fontId="7" fillId="0" borderId="55" xfId="0" applyNumberFormat="1" applyFont="1" applyFill="1" applyBorder="1" applyAlignment="1" applyProtection="1">
      <alignment horizontal="center" vertical="center"/>
      <protection locked="0"/>
    </xf>
    <xf numFmtId="9" fontId="7" fillId="6" borderId="20" xfId="0" applyNumberFormat="1" applyFont="1" applyFill="1" applyBorder="1" applyAlignment="1" applyProtection="1">
      <alignment horizontal="center" vertical="center"/>
      <protection locked="0"/>
    </xf>
    <xf numFmtId="9" fontId="0" fillId="7" borderId="57" xfId="0" applyNumberFormat="1" applyFont="1" applyFill="1" applyBorder="1" applyAlignment="1" applyProtection="1">
      <alignment horizontal="center" vertical="center"/>
      <protection locked="0"/>
    </xf>
    <xf numFmtId="9" fontId="7" fillId="8" borderId="55" xfId="0" applyNumberFormat="1" applyFont="1" applyFill="1" applyBorder="1" applyAlignment="1" applyProtection="1">
      <alignment horizontal="center" vertical="center"/>
      <protection locked="0"/>
    </xf>
    <xf numFmtId="9" fontId="7" fillId="9" borderId="57" xfId="0" applyNumberFormat="1" applyFont="1" applyFill="1" applyBorder="1" applyAlignment="1" applyProtection="1">
      <alignment horizontal="center" vertical="center"/>
      <protection locked="0"/>
    </xf>
    <xf numFmtId="0" fontId="7" fillId="10" borderId="58" xfId="0" applyFont="1" applyFill="1" applyBorder="1" applyAlignment="1" applyProtection="1">
      <alignment vertical="top" wrapText="1"/>
      <protection locked="0"/>
    </xf>
    <xf numFmtId="0" fontId="6" fillId="5" borderId="46" xfId="0" applyFont="1" applyFill="1" applyBorder="1" applyAlignment="1" applyProtection="1">
      <alignment horizontal="center" vertical="center" wrapText="1"/>
      <protection locked="0"/>
    </xf>
    <xf numFmtId="1" fontId="6" fillId="0" borderId="45" xfId="0" applyNumberFormat="1" applyFont="1" applyFill="1" applyBorder="1" applyAlignment="1" applyProtection="1">
      <alignment horizontal="center" vertical="center"/>
      <protection locked="0"/>
    </xf>
    <xf numFmtId="1" fontId="6" fillId="0" borderId="46" xfId="0" applyNumberFormat="1" applyFont="1" applyFill="1" applyBorder="1" applyAlignment="1" applyProtection="1">
      <alignment horizontal="center" vertical="center"/>
      <protection locked="0"/>
    </xf>
    <xf numFmtId="9" fontId="6" fillId="6" borderId="48" xfId="0" applyNumberFormat="1" applyFont="1" applyFill="1" applyBorder="1" applyAlignment="1" applyProtection="1">
      <alignment horizontal="center" vertical="center"/>
      <protection locked="0"/>
    </xf>
    <xf numFmtId="3" fontId="6" fillId="0" borderId="45" xfId="0" applyNumberFormat="1" applyFont="1" applyFill="1" applyBorder="1" applyAlignment="1" applyProtection="1">
      <alignment horizontal="center" vertical="center"/>
      <protection locked="0"/>
    </xf>
    <xf numFmtId="9" fontId="6" fillId="6" borderId="47" xfId="0" applyNumberFormat="1" applyFont="1" applyFill="1" applyBorder="1" applyAlignment="1" applyProtection="1">
      <alignment horizontal="center" vertical="center"/>
      <protection locked="0"/>
    </xf>
    <xf numFmtId="9" fontId="6" fillId="8" borderId="45" xfId="0" applyNumberFormat="1" applyFont="1" applyFill="1" applyBorder="1" applyAlignment="1" applyProtection="1">
      <alignment horizontal="center" vertical="center"/>
      <protection locked="0"/>
    </xf>
    <xf numFmtId="9" fontId="6" fillId="9" borderId="48" xfId="0" applyNumberFormat="1" applyFont="1" applyFill="1" applyBorder="1" applyAlignment="1" applyProtection="1">
      <alignment horizontal="center" vertical="center"/>
      <protection locked="0"/>
    </xf>
    <xf numFmtId="0" fontId="7" fillId="0" borderId="49" xfId="0" applyFont="1" applyFill="1" applyBorder="1" applyAlignment="1" applyProtection="1">
      <alignment vertical="center" wrapText="1"/>
      <protection locked="0"/>
    </xf>
    <xf numFmtId="0" fontId="6" fillId="0" borderId="49" xfId="0" applyFont="1" applyFill="1" applyBorder="1" applyAlignment="1" applyProtection="1">
      <alignment vertical="center" wrapText="1"/>
      <protection locked="0"/>
    </xf>
    <xf numFmtId="0" fontId="6" fillId="0" borderId="0" xfId="0" applyFont="1" applyFill="1"/>
    <xf numFmtId="1" fontId="0" fillId="0" borderId="1" xfId="0" applyNumberFormat="1" applyFill="1" applyBorder="1" applyAlignment="1" applyProtection="1">
      <alignment horizontal="center" vertical="center"/>
      <protection locked="0"/>
    </xf>
    <xf numFmtId="1" fontId="0" fillId="0" borderId="2" xfId="0" applyNumberFormat="1" applyFill="1" applyBorder="1" applyAlignment="1" applyProtection="1">
      <alignment horizontal="center" vertical="center"/>
      <protection locked="0"/>
    </xf>
    <xf numFmtId="9" fontId="0" fillId="6" borderId="51" xfId="0" applyNumberFormat="1" applyFill="1" applyBorder="1" applyAlignment="1" applyProtection="1">
      <alignment horizontal="center" vertical="center"/>
      <protection locked="0"/>
    </xf>
    <xf numFmtId="1" fontId="0" fillId="0" borderId="1" xfId="0" applyNumberFormat="1" applyFont="1" applyFill="1" applyBorder="1" applyAlignment="1" applyProtection="1">
      <alignment horizontal="center" vertical="center"/>
      <protection locked="0"/>
    </xf>
    <xf numFmtId="3" fontId="0" fillId="0" borderId="1" xfId="0" applyNumberFormat="1" applyFill="1" applyBorder="1" applyAlignment="1" applyProtection="1">
      <alignment horizontal="center" vertical="center"/>
      <protection locked="0"/>
    </xf>
    <xf numFmtId="9" fontId="0" fillId="6" borderId="52" xfId="0" applyNumberFormat="1" applyFill="1" applyBorder="1" applyAlignment="1" applyProtection="1">
      <alignment horizontal="center" vertical="center"/>
      <protection locked="0"/>
    </xf>
    <xf numFmtId="9" fontId="0" fillId="8" borderId="1" xfId="0" applyNumberFormat="1" applyFill="1" applyBorder="1" applyAlignment="1" applyProtection="1">
      <alignment horizontal="center" vertical="center"/>
      <protection locked="0"/>
    </xf>
    <xf numFmtId="9" fontId="0" fillId="9" borderId="51" xfId="0" applyNumberFormat="1" applyFill="1" applyBorder="1" applyAlignment="1" applyProtection="1">
      <alignment horizontal="center" vertical="center"/>
      <protection locked="0"/>
    </xf>
    <xf numFmtId="0" fontId="0" fillId="0" borderId="54" xfId="0" applyFill="1" applyBorder="1" applyAlignment="1" applyProtection="1">
      <alignment vertical="center" wrapText="1"/>
      <protection locked="0"/>
    </xf>
    <xf numFmtId="0" fontId="6" fillId="0" borderId="54" xfId="0" applyFont="1" applyFill="1" applyBorder="1" applyAlignment="1" applyProtection="1">
      <alignment vertical="center" wrapText="1"/>
      <protection locked="0"/>
    </xf>
    <xf numFmtId="1" fontId="0" fillId="0" borderId="55" xfId="0" applyNumberFormat="1" applyFill="1" applyBorder="1" applyAlignment="1" applyProtection="1">
      <alignment horizontal="center" vertical="center"/>
      <protection locked="0"/>
    </xf>
    <xf numFmtId="1" fontId="0" fillId="0" borderId="3" xfId="0" applyNumberFormat="1" applyFill="1" applyBorder="1" applyAlignment="1" applyProtection="1">
      <alignment horizontal="center" vertical="center"/>
      <protection locked="0"/>
    </xf>
    <xf numFmtId="9" fontId="0" fillId="6" borderId="57" xfId="0" applyNumberFormat="1" applyFill="1" applyBorder="1" applyAlignment="1" applyProtection="1">
      <alignment horizontal="center" vertical="center"/>
      <protection locked="0"/>
    </xf>
    <xf numFmtId="1" fontId="0" fillId="0" borderId="55" xfId="0" applyNumberFormat="1" applyFont="1" applyFill="1" applyBorder="1" applyAlignment="1" applyProtection="1">
      <alignment horizontal="center" vertical="center"/>
      <protection locked="0"/>
    </xf>
    <xf numFmtId="3" fontId="0" fillId="0" borderId="55" xfId="0" applyNumberFormat="1" applyFill="1" applyBorder="1" applyAlignment="1" applyProtection="1">
      <alignment horizontal="center" vertical="center"/>
      <protection locked="0"/>
    </xf>
    <xf numFmtId="9" fontId="0" fillId="6" borderId="20" xfId="0" applyNumberFormat="1" applyFill="1" applyBorder="1" applyAlignment="1" applyProtection="1">
      <alignment horizontal="center" vertical="center"/>
      <protection locked="0"/>
    </xf>
    <xf numFmtId="9" fontId="0" fillId="8" borderId="55" xfId="0" applyNumberFormat="1" applyFill="1" applyBorder="1" applyAlignment="1" applyProtection="1">
      <alignment horizontal="center" vertical="center"/>
      <protection locked="0"/>
    </xf>
    <xf numFmtId="9" fontId="0" fillId="9" borderId="57" xfId="0" applyNumberFormat="1" applyFill="1" applyBorder="1" applyAlignment="1" applyProtection="1">
      <alignment horizontal="center" vertical="center"/>
      <protection locked="0"/>
    </xf>
    <xf numFmtId="0" fontId="0" fillId="0" borderId="58" xfId="0" applyFill="1" applyBorder="1" applyAlignment="1" applyProtection="1">
      <alignment vertical="center" wrapText="1"/>
      <protection locked="0"/>
    </xf>
    <xf numFmtId="0" fontId="6" fillId="0" borderId="58" xfId="0" applyFont="1" applyFill="1" applyBorder="1" applyAlignment="1" applyProtection="1">
      <alignment vertical="center" wrapText="1"/>
      <protection locked="0"/>
    </xf>
    <xf numFmtId="0" fontId="0" fillId="6" borderId="6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1" fontId="0" fillId="0" borderId="60" xfId="0" applyNumberFormat="1" applyFill="1" applyBorder="1" applyAlignment="1" applyProtection="1">
      <alignment horizontal="center" vertical="center"/>
      <protection locked="0"/>
    </xf>
    <xf numFmtId="1" fontId="0" fillId="0" borderId="61" xfId="0" applyNumberFormat="1" applyFill="1" applyBorder="1" applyAlignment="1" applyProtection="1">
      <alignment horizontal="center" vertical="center"/>
      <protection locked="0"/>
    </xf>
    <xf numFmtId="9" fontId="0" fillId="6" borderId="62" xfId="0" applyNumberFormat="1" applyFill="1" applyBorder="1" applyAlignment="1" applyProtection="1">
      <alignment horizontal="center" vertical="center"/>
      <protection locked="0"/>
    </xf>
    <xf numFmtId="3" fontId="0" fillId="0" borderId="60" xfId="0" applyNumberFormat="1" applyFill="1" applyBorder="1" applyAlignment="1" applyProtection="1">
      <alignment horizontal="center" vertical="center"/>
      <protection locked="0"/>
    </xf>
    <xf numFmtId="3" fontId="0" fillId="0" borderId="61" xfId="0" applyNumberFormat="1" applyFill="1" applyBorder="1" applyAlignment="1" applyProtection="1">
      <alignment horizontal="center" vertical="center"/>
      <protection locked="0"/>
    </xf>
    <xf numFmtId="1" fontId="0" fillId="0" borderId="60" xfId="0" applyNumberFormat="1" applyFont="1" applyFill="1" applyBorder="1" applyAlignment="1" applyProtection="1">
      <alignment horizontal="center" vertical="center"/>
      <protection locked="0"/>
    </xf>
    <xf numFmtId="9" fontId="0" fillId="6" borderId="63" xfId="0" applyNumberFormat="1" applyFill="1" applyBorder="1" applyAlignment="1" applyProtection="1">
      <alignment horizontal="center" vertical="center"/>
      <protection locked="0"/>
    </xf>
    <xf numFmtId="3" fontId="0" fillId="0" borderId="60" xfId="0" applyNumberFormat="1" applyFont="1" applyFill="1" applyBorder="1" applyAlignment="1" applyProtection="1">
      <alignment horizontal="center" vertical="center"/>
      <protection locked="0"/>
    </xf>
    <xf numFmtId="9" fontId="0" fillId="7" borderId="64" xfId="0" applyNumberFormat="1" applyFont="1" applyFill="1" applyBorder="1" applyAlignment="1" applyProtection="1">
      <alignment horizontal="center" vertical="center"/>
      <protection locked="0"/>
    </xf>
    <xf numFmtId="9" fontId="0" fillId="8" borderId="60" xfId="0" applyNumberFormat="1" applyFill="1" applyBorder="1" applyAlignment="1" applyProtection="1">
      <alignment horizontal="center" vertical="center"/>
      <protection locked="0"/>
    </xf>
    <xf numFmtId="9" fontId="0" fillId="9" borderId="62" xfId="0" applyNumberFormat="1" applyFill="1" applyBorder="1" applyAlignment="1" applyProtection="1">
      <alignment horizontal="center" vertical="center"/>
      <protection locked="0"/>
    </xf>
    <xf numFmtId="0" fontId="0" fillId="0" borderId="65" xfId="0" applyFill="1" applyBorder="1" applyAlignment="1" applyProtection="1">
      <alignment vertical="center" wrapText="1"/>
      <protection locked="0"/>
    </xf>
    <xf numFmtId="0" fontId="6" fillId="0" borderId="65" xfId="0" applyFont="1" applyFill="1" applyBorder="1" applyAlignment="1" applyProtection="1">
      <alignment vertical="center" wrapText="1"/>
      <protection locked="0"/>
    </xf>
    <xf numFmtId="3" fontId="0" fillId="0" borderId="45" xfId="0" applyNumberFormat="1" applyFill="1" applyBorder="1" applyAlignment="1" applyProtection="1">
      <alignment horizontal="center" vertical="center"/>
      <protection locked="0"/>
    </xf>
    <xf numFmtId="9" fontId="0" fillId="8" borderId="45" xfId="0" applyNumberFormat="1" applyFill="1" applyBorder="1" applyAlignment="1" applyProtection="1">
      <alignment horizontal="center" vertical="center"/>
      <protection locked="0"/>
    </xf>
    <xf numFmtId="0" fontId="5" fillId="0" borderId="49" xfId="0" applyFont="1" applyFill="1" applyBorder="1" applyAlignment="1" applyProtection="1">
      <alignment vertical="center" wrapText="1"/>
      <protection locked="0"/>
    </xf>
    <xf numFmtId="0" fontId="0" fillId="5" borderId="47" xfId="0" applyFont="1" applyFill="1" applyBorder="1" applyAlignment="1" applyProtection="1">
      <alignment horizontal="center" vertical="center" wrapText="1"/>
      <protection locked="0"/>
    </xf>
    <xf numFmtId="9" fontId="0" fillId="6" borderId="48" xfId="0" applyNumberFormat="1" applyFont="1" applyFill="1" applyBorder="1" applyAlignment="1" applyProtection="1">
      <alignment horizontal="center" vertical="center"/>
      <protection locked="0"/>
    </xf>
    <xf numFmtId="0" fontId="0" fillId="0" borderId="49" xfId="0" applyFill="1" applyBorder="1" applyAlignment="1" applyProtection="1">
      <alignment vertical="center" wrapText="1"/>
      <protection locked="0"/>
    </xf>
    <xf numFmtId="0" fontId="0" fillId="5" borderId="67"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center" vertical="center" textRotation="90" wrapText="1"/>
      <protection locked="0"/>
    </xf>
    <xf numFmtId="1" fontId="0" fillId="0" borderId="66" xfId="0" applyNumberFormat="1" applyFill="1" applyBorder="1" applyAlignment="1" applyProtection="1">
      <alignment horizontal="center" vertical="center"/>
      <protection locked="0"/>
    </xf>
    <xf numFmtId="1" fontId="0" fillId="0" borderId="67" xfId="0" applyNumberFormat="1" applyFill="1" applyBorder="1" applyAlignment="1" applyProtection="1">
      <alignment horizontal="center" vertical="center"/>
      <protection locked="0"/>
    </xf>
    <xf numFmtId="9" fontId="0" fillId="6" borderId="53" xfId="0" applyNumberFormat="1" applyFill="1" applyBorder="1" applyAlignment="1" applyProtection="1">
      <alignment horizontal="center" vertical="center"/>
      <protection locked="0"/>
    </xf>
    <xf numFmtId="9" fontId="0" fillId="6" borderId="53" xfId="0" applyNumberFormat="1" applyFont="1" applyFill="1" applyBorder="1" applyAlignment="1" applyProtection="1">
      <alignment horizontal="center" vertical="center"/>
      <protection locked="0"/>
    </xf>
    <xf numFmtId="9" fontId="0" fillId="6" borderId="50" xfId="0" applyNumberFormat="1" applyFill="1" applyBorder="1" applyAlignment="1" applyProtection="1">
      <alignment horizontal="center" vertical="center"/>
      <protection locked="0"/>
    </xf>
    <xf numFmtId="1" fontId="0" fillId="0" borderId="66" xfId="0" applyNumberFormat="1" applyFont="1" applyFill="1" applyBorder="1" applyAlignment="1" applyProtection="1">
      <alignment horizontal="center" vertical="center"/>
      <protection locked="0"/>
    </xf>
    <xf numFmtId="9" fontId="0" fillId="8" borderId="66" xfId="0" applyNumberFormat="1" applyFill="1" applyBorder="1" applyAlignment="1" applyProtection="1">
      <alignment horizontal="center" vertical="center"/>
      <protection locked="0"/>
    </xf>
    <xf numFmtId="9" fontId="0" fillId="9" borderId="53" xfId="0" applyNumberFormat="1" applyFill="1" applyBorder="1" applyAlignment="1" applyProtection="1">
      <alignment horizontal="center" vertical="center"/>
      <protection locked="0"/>
    </xf>
    <xf numFmtId="3" fontId="0" fillId="0" borderId="1" xfId="0" applyNumberFormat="1" applyFont="1" applyFill="1" applyBorder="1" applyAlignment="1" applyProtection="1">
      <alignment horizontal="center" vertical="center"/>
      <protection locked="0"/>
    </xf>
    <xf numFmtId="3" fontId="0" fillId="0" borderId="2" xfId="0" applyNumberFormat="1" applyFill="1" applyBorder="1" applyAlignment="1" applyProtection="1">
      <alignment horizontal="center" vertical="center"/>
      <protection locked="0"/>
    </xf>
    <xf numFmtId="164" fontId="0" fillId="6" borderId="51" xfId="0" applyNumberFormat="1" applyFill="1" applyBorder="1" applyAlignment="1" applyProtection="1">
      <alignment horizontal="center" vertical="center"/>
      <protection locked="0"/>
    </xf>
    <xf numFmtId="3" fontId="0" fillId="0" borderId="68" xfId="0" applyNumberFormat="1" applyFill="1" applyBorder="1" applyAlignment="1">
      <alignment horizontal="center" vertical="center"/>
    </xf>
    <xf numFmtId="164" fontId="0" fillId="6" borderId="52" xfId="0" applyNumberFormat="1" applyFill="1" applyBorder="1" applyAlignment="1" applyProtection="1">
      <alignment horizontal="center" vertical="center"/>
      <protection locked="0"/>
    </xf>
    <xf numFmtId="9" fontId="0" fillId="7" borderId="51" xfId="0" applyNumberFormat="1" applyFont="1" applyFill="1" applyBorder="1" applyAlignment="1" applyProtection="1">
      <alignment horizontal="center" vertical="center"/>
      <protection locked="0"/>
    </xf>
    <xf numFmtId="3" fontId="0" fillId="0" borderId="69" xfId="0" applyNumberFormat="1" applyFill="1" applyBorder="1" applyAlignment="1" applyProtection="1">
      <alignment horizontal="center" vertical="center"/>
      <protection locked="0"/>
    </xf>
    <xf numFmtId="164" fontId="0" fillId="6" borderId="62" xfId="0" applyNumberFormat="1" applyFill="1" applyBorder="1" applyAlignment="1" applyProtection="1">
      <alignment horizontal="center" vertical="center"/>
      <protection locked="0"/>
    </xf>
    <xf numFmtId="164" fontId="0" fillId="6" borderId="63" xfId="0" applyNumberFormat="1" applyFill="1" applyBorder="1" applyAlignment="1" applyProtection="1">
      <alignment horizontal="center" vertical="center"/>
      <protection locked="0"/>
    </xf>
    <xf numFmtId="3" fontId="0" fillId="0" borderId="61" xfId="0" applyNumberFormat="1" applyFont="1" applyFill="1" applyBorder="1" applyAlignment="1" applyProtection="1">
      <alignment horizontal="center" vertical="center"/>
      <protection locked="0"/>
    </xf>
    <xf numFmtId="9" fontId="0" fillId="7" borderId="62"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wrapText="1"/>
      <protection locked="0"/>
    </xf>
    <xf numFmtId="1" fontId="0" fillId="0" borderId="68" xfId="0" applyNumberFormat="1" applyFill="1" applyBorder="1" applyAlignment="1" applyProtection="1">
      <alignment horizontal="center" vertical="center"/>
      <protection locked="0"/>
    </xf>
    <xf numFmtId="1" fontId="0" fillId="0" borderId="70" xfId="0" applyNumberFormat="1" applyFill="1" applyBorder="1" applyAlignment="1" applyProtection="1">
      <alignment horizontal="center" vertical="center"/>
      <protection locked="0"/>
    </xf>
    <xf numFmtId="9" fontId="0" fillId="6" borderId="71" xfId="0" applyNumberFormat="1" applyFill="1" applyBorder="1" applyAlignment="1" applyProtection="1">
      <alignment horizontal="center" vertical="center"/>
      <protection locked="0"/>
    </xf>
    <xf numFmtId="1" fontId="0" fillId="0" borderId="68" xfId="0" applyNumberFormat="1" applyFont="1" applyFill="1" applyBorder="1" applyAlignment="1" applyProtection="1">
      <alignment horizontal="center" vertical="center"/>
      <protection locked="0"/>
    </xf>
    <xf numFmtId="3" fontId="0" fillId="0" borderId="68" xfId="0" applyNumberFormat="1" applyFill="1" applyBorder="1" applyAlignment="1" applyProtection="1">
      <alignment horizontal="center" vertical="center"/>
      <protection locked="0"/>
    </xf>
    <xf numFmtId="9" fontId="0" fillId="6" borderId="72" xfId="0" applyNumberFormat="1" applyFill="1" applyBorder="1" applyAlignment="1" applyProtection="1">
      <alignment horizontal="center" vertical="center"/>
      <protection locked="0"/>
    </xf>
    <xf numFmtId="3" fontId="0" fillId="0" borderId="68" xfId="0" applyNumberFormat="1" applyFont="1" applyFill="1" applyBorder="1" applyAlignment="1" applyProtection="1">
      <alignment horizontal="center" vertical="center"/>
      <protection locked="0"/>
    </xf>
    <xf numFmtId="3" fontId="0" fillId="0" borderId="70" xfId="0" applyNumberFormat="1" applyFont="1" applyFill="1" applyBorder="1" applyAlignment="1" applyProtection="1">
      <alignment horizontal="center" vertical="center"/>
      <protection locked="0"/>
    </xf>
    <xf numFmtId="9" fontId="0" fillId="7" borderId="41" xfId="0" applyNumberFormat="1" applyFont="1" applyFill="1" applyBorder="1" applyAlignment="1" applyProtection="1">
      <alignment horizontal="center" vertical="center"/>
      <protection locked="0"/>
    </xf>
    <xf numFmtId="9" fontId="0" fillId="8" borderId="68" xfId="0" applyNumberFormat="1" applyFill="1" applyBorder="1" applyAlignment="1" applyProtection="1">
      <alignment horizontal="center" vertical="center"/>
      <protection locked="0"/>
    </xf>
    <xf numFmtId="9" fontId="0" fillId="9" borderId="71" xfId="0" applyNumberFormat="1" applyFill="1" applyBorder="1" applyAlignment="1" applyProtection="1">
      <alignment horizontal="center" vertical="center"/>
      <protection locked="0"/>
    </xf>
    <xf numFmtId="0" fontId="0" fillId="0" borderId="27" xfId="0" applyFill="1" applyBorder="1" applyAlignment="1" applyProtection="1">
      <alignment vertical="center" wrapText="1"/>
      <protection locked="0"/>
    </xf>
    <xf numFmtId="9" fontId="0" fillId="6" borderId="57" xfId="0" applyNumberFormat="1" applyFont="1" applyFill="1" applyBorder="1" applyAlignment="1" applyProtection="1">
      <alignment horizontal="center" vertical="center"/>
      <protection locked="0"/>
    </xf>
    <xf numFmtId="3" fontId="0" fillId="0" borderId="55" xfId="0" applyNumberFormat="1" applyFont="1" applyFill="1" applyBorder="1" applyAlignment="1" applyProtection="1">
      <alignment horizontal="center" vertical="center"/>
      <protection locked="0"/>
    </xf>
    <xf numFmtId="3" fontId="0" fillId="0" borderId="3" xfId="0" applyNumberFormat="1" applyFont="1" applyFill="1" applyBorder="1" applyAlignment="1" applyProtection="1">
      <alignment horizontal="center" vertical="center"/>
      <protection locked="0"/>
    </xf>
    <xf numFmtId="0" fontId="0" fillId="5" borderId="61" xfId="0" applyFill="1" applyBorder="1" applyAlignment="1" applyProtection="1">
      <alignment horizontal="center" vertical="center" wrapText="1"/>
      <protection locked="0"/>
    </xf>
    <xf numFmtId="3" fontId="7" fillId="0" borderId="60" xfId="0" applyNumberFormat="1" applyFont="1" applyFill="1" applyBorder="1" applyAlignment="1" applyProtection="1">
      <alignment horizontal="center" vertical="center"/>
      <protection locked="0"/>
    </xf>
    <xf numFmtId="3" fontId="7" fillId="0" borderId="61" xfId="0" applyNumberFormat="1" applyFont="1" applyFill="1" applyBorder="1" applyAlignment="1" applyProtection="1">
      <alignment horizontal="center" vertical="center"/>
      <protection locked="0"/>
    </xf>
    <xf numFmtId="1" fontId="0" fillId="0" borderId="49" xfId="0" applyNumberFormat="1" applyFill="1" applyBorder="1" applyAlignment="1" applyProtection="1">
      <alignment horizontal="left" vertical="center" wrapText="1"/>
      <protection locked="0"/>
    </xf>
    <xf numFmtId="0" fontId="8" fillId="0" borderId="51" xfId="0" applyFont="1" applyBorder="1" applyAlignment="1">
      <alignment vertical="center" wrapText="1"/>
    </xf>
    <xf numFmtId="0" fontId="0" fillId="0" borderId="0" xfId="0" applyFill="1" applyBorder="1"/>
    <xf numFmtId="3" fontId="0" fillId="0" borderId="45" xfId="0" applyNumberFormat="1" applyFont="1" applyFill="1" applyBorder="1" applyAlignment="1" applyProtection="1">
      <alignment horizontal="center" vertical="center"/>
      <protection locked="0"/>
    </xf>
    <xf numFmtId="3" fontId="0" fillId="0" borderId="46" xfId="0" applyNumberFormat="1" applyFont="1" applyFill="1" applyBorder="1" applyAlignment="1" applyProtection="1">
      <alignment horizontal="center" vertical="center"/>
      <protection locked="0"/>
    </xf>
    <xf numFmtId="9" fontId="0" fillId="6" borderId="47" xfId="0" applyNumberFormat="1" applyFont="1" applyFill="1" applyBorder="1" applyAlignment="1" applyProtection="1">
      <alignment horizontal="center" vertical="center"/>
      <protection locked="0"/>
    </xf>
    <xf numFmtId="3" fontId="0" fillId="0" borderId="45" xfId="0" applyNumberFormat="1" applyFont="1" applyFill="1" applyBorder="1" applyAlignment="1" applyProtection="1">
      <alignment horizontal="center" vertical="center" wrapText="1"/>
      <protection locked="0"/>
    </xf>
    <xf numFmtId="9" fontId="0" fillId="8" borderId="45" xfId="0" applyNumberFormat="1" applyFont="1" applyFill="1" applyBorder="1" applyAlignment="1" applyProtection="1">
      <alignment horizontal="center" vertical="center"/>
      <protection locked="0"/>
    </xf>
    <xf numFmtId="9" fontId="0" fillId="9" borderId="48" xfId="0" applyNumberFormat="1" applyFont="1" applyFill="1" applyBorder="1" applyAlignment="1" applyProtection="1">
      <alignment horizontal="center" vertical="center"/>
      <protection locked="0"/>
    </xf>
    <xf numFmtId="3" fontId="0" fillId="0" borderId="46" xfId="0" applyNumberFormat="1" applyFont="1" applyFill="1" applyBorder="1" applyAlignment="1" applyProtection="1">
      <alignment horizontal="center" vertical="center" wrapText="1"/>
      <protection locked="0"/>
    </xf>
    <xf numFmtId="0" fontId="0" fillId="0" borderId="49" xfId="0" applyFill="1" applyBorder="1" applyAlignment="1">
      <alignment vertical="center" wrapText="1"/>
    </xf>
    <xf numFmtId="0" fontId="6" fillId="0" borderId="49" xfId="0" applyFont="1" applyFill="1" applyBorder="1" applyAlignment="1">
      <alignment vertical="center" wrapText="1"/>
    </xf>
    <xf numFmtId="1" fontId="9" fillId="0" borderId="60" xfId="0" applyNumberFormat="1" applyFont="1" applyFill="1" applyBorder="1" applyAlignment="1" applyProtection="1">
      <alignment horizontal="center" vertical="center"/>
      <protection locked="0"/>
    </xf>
    <xf numFmtId="0" fontId="0" fillId="0" borderId="64" xfId="0" applyFill="1" applyBorder="1" applyAlignment="1">
      <alignment vertical="center"/>
    </xf>
    <xf numFmtId="14" fontId="0" fillId="0" borderId="64" xfId="0" applyNumberFormat="1" applyFill="1" applyBorder="1" applyAlignment="1">
      <alignment horizontal="center" vertical="center"/>
    </xf>
    <xf numFmtId="0" fontId="2" fillId="5" borderId="12"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2" fillId="5" borderId="74" xfId="0" applyFont="1" applyFill="1" applyBorder="1" applyAlignment="1">
      <alignment horizontal="center" vertical="center" wrapText="1"/>
    </xf>
    <xf numFmtId="0" fontId="2" fillId="5" borderId="75" xfId="0" applyFont="1" applyFill="1" applyBorder="1" applyAlignment="1">
      <alignment horizontal="center" vertical="center" wrapText="1"/>
    </xf>
    <xf numFmtId="0" fontId="0" fillId="5" borderId="50" xfId="0" applyFont="1" applyFill="1" applyBorder="1" applyAlignment="1" applyProtection="1">
      <alignment horizontal="center" vertical="center" textRotation="90" wrapText="1"/>
      <protection locked="0"/>
    </xf>
    <xf numFmtId="0" fontId="0" fillId="5" borderId="59" xfId="0" applyFont="1" applyFill="1" applyBorder="1" applyAlignment="1" applyProtection="1">
      <alignment horizontal="center" vertical="center" textRotation="90" wrapText="1"/>
      <protection locked="0"/>
    </xf>
    <xf numFmtId="0" fontId="2" fillId="11" borderId="74" xfId="0" applyFont="1" applyFill="1" applyBorder="1" applyAlignment="1">
      <alignment horizontal="left" vertical="center" wrapText="1"/>
    </xf>
    <xf numFmtId="0" fontId="2" fillId="11" borderId="75" xfId="0" applyFont="1" applyFill="1" applyBorder="1" applyAlignment="1">
      <alignment horizontal="left" vertical="center" wrapText="1"/>
    </xf>
    <xf numFmtId="0" fontId="2" fillId="11" borderId="74" xfId="0" applyFont="1" applyFill="1" applyBorder="1" applyAlignment="1">
      <alignment horizontal="left" wrapText="1"/>
    </xf>
    <xf numFmtId="0" fontId="2" fillId="11" borderId="75" xfId="0" applyFont="1" applyFill="1" applyBorder="1" applyAlignment="1">
      <alignment horizontal="left" wrapText="1"/>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66" xfId="0" applyFont="1" applyFill="1" applyBorder="1" applyAlignment="1">
      <alignment horizontal="center" vertical="center"/>
    </xf>
    <xf numFmtId="0" fontId="2" fillId="5" borderId="67"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60"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2" fillId="5" borderId="70"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0" fillId="5" borderId="56" xfId="0" applyFont="1" applyFill="1" applyBorder="1" applyAlignment="1" applyProtection="1">
      <alignment horizontal="center" vertical="center" textRotation="90" wrapText="1"/>
      <protection locked="0"/>
    </xf>
    <xf numFmtId="0" fontId="2" fillId="4" borderId="39" xfId="0" applyFont="1" applyFill="1" applyBorder="1" applyAlignment="1">
      <alignment horizontal="center" vertical="center" textRotation="90"/>
    </xf>
    <xf numFmtId="0" fontId="2" fillId="4" borderId="40" xfId="0" applyFont="1" applyFill="1" applyBorder="1" applyAlignment="1">
      <alignment horizontal="center" vertical="center" textRotation="90"/>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3" borderId="23" xfId="0" applyFont="1" applyFill="1" applyBorder="1" applyAlignment="1">
      <alignment horizontal="center"/>
    </xf>
    <xf numFmtId="0" fontId="3" fillId="3" borderId="24" xfId="0" applyFont="1" applyFill="1" applyBorder="1" applyAlignment="1">
      <alignment horizontal="center"/>
    </xf>
    <xf numFmtId="0" fontId="3" fillId="3" borderId="31" xfId="0" applyFont="1" applyFill="1" applyBorder="1" applyAlignment="1">
      <alignment horizontal="center" vertical="center" textRotation="90"/>
    </xf>
    <xf numFmtId="0" fontId="3" fillId="3" borderId="32" xfId="0" applyFont="1" applyFill="1" applyBorder="1" applyAlignment="1">
      <alignment horizontal="center" vertical="center" textRotation="90"/>
    </xf>
    <xf numFmtId="0" fontId="3" fillId="3" borderId="36" xfId="0" applyFont="1" applyFill="1" applyBorder="1" applyAlignment="1">
      <alignment horizontal="center" vertical="center" textRotation="90"/>
    </xf>
    <xf numFmtId="0" fontId="3" fillId="3" borderId="37" xfId="0" applyFont="1" applyFill="1" applyBorder="1" applyAlignment="1">
      <alignment horizontal="center" vertical="center" textRotation="90"/>
    </xf>
    <xf numFmtId="0" fontId="3" fillId="4" borderId="16" xfId="0" applyFont="1" applyFill="1" applyBorder="1" applyAlignment="1">
      <alignment horizontal="center" vertical="center" textRotation="90" wrapText="1"/>
    </xf>
    <xf numFmtId="0" fontId="3" fillId="4" borderId="29" xfId="0" applyFont="1" applyFill="1" applyBorder="1" applyAlignment="1">
      <alignment horizontal="center" vertical="center" textRotation="90" wrapText="1"/>
    </xf>
    <xf numFmtId="0" fontId="3" fillId="4" borderId="43" xfId="0" applyFont="1" applyFill="1" applyBorder="1" applyAlignment="1">
      <alignment horizontal="center" vertical="center" textRotation="90" wrapText="1"/>
    </xf>
    <xf numFmtId="0" fontId="2" fillId="4" borderId="17"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4" xfId="0" applyFill="1" applyBorder="1" applyAlignment="1">
      <alignment horizont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textRotation="90" wrapText="1"/>
    </xf>
    <xf numFmtId="0" fontId="3" fillId="3" borderId="20" xfId="0" applyFont="1" applyFill="1" applyBorder="1" applyAlignment="1">
      <alignment horizontal="center" vertical="center" textRotation="90" wrapText="1"/>
    </xf>
    <xf numFmtId="0" fontId="3" fillId="3" borderId="34" xfId="0" applyFont="1" applyFill="1" applyBorder="1" applyAlignment="1">
      <alignment horizontal="center" vertical="center" textRotation="90"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3" fillId="4" borderId="15" xfId="0" applyFont="1" applyFill="1" applyBorder="1" applyAlignment="1">
      <alignment horizontal="center" vertical="center" textRotation="90"/>
    </xf>
    <xf numFmtId="0" fontId="3" fillId="4" borderId="28" xfId="0" applyFont="1" applyFill="1" applyBorder="1" applyAlignment="1">
      <alignment horizontal="center" vertical="center" textRotation="90"/>
    </xf>
    <xf numFmtId="0" fontId="3" fillId="4" borderId="42" xfId="0" applyFont="1" applyFill="1" applyBorder="1" applyAlignment="1">
      <alignment horizontal="center" vertical="center" textRotation="90"/>
    </xf>
    <xf numFmtId="0" fontId="6" fillId="0" borderId="49" xfId="0" applyFont="1" applyFill="1" applyBorder="1" applyAlignment="1" applyProtection="1">
      <alignment horizontal="left" vertical="center" wrapText="1"/>
      <protection locked="0"/>
    </xf>
  </cellXfs>
  <cellStyles count="3">
    <cellStyle name="Normal" xfId="0" builtinId="0"/>
    <cellStyle name="Porcentaje" xfId="1"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AA25"/>
  <sheetViews>
    <sheetView showGridLines="0" tabSelected="1" zoomScale="90" zoomScaleNormal="90" workbookViewId="0">
      <pane xSplit="7" ySplit="4" topLeftCell="H23" activePane="bottomRight" state="frozen"/>
      <selection pane="topRight" activeCell="H1" sqref="H1"/>
      <selection pane="bottomLeft" activeCell="A5" sqref="A5"/>
      <selection pane="bottomRight" activeCell="Z13" sqref="Z13"/>
    </sheetView>
  </sheetViews>
  <sheetFormatPr baseColWidth="10" defaultColWidth="11.453125" defaultRowHeight="12.5" x14ac:dyDescent="0.25"/>
  <cols>
    <col min="1" max="1" width="2.1796875" style="2" customWidth="1"/>
    <col min="2" max="2" width="9.81640625" style="2" customWidth="1"/>
    <col min="3" max="3" width="8.54296875" style="2" customWidth="1"/>
    <col min="4" max="4" width="19" style="2" customWidth="1"/>
    <col min="5" max="5" width="23.6328125" style="2" customWidth="1"/>
    <col min="6" max="6" width="12.90625" style="2" customWidth="1"/>
    <col min="7" max="7" width="6.26953125" style="2" customWidth="1"/>
    <col min="8" max="8" width="13.26953125" style="2" customWidth="1"/>
    <col min="9" max="9" width="15.453125" style="2" customWidth="1"/>
    <col min="10" max="10" width="9.7265625" style="2" customWidth="1"/>
    <col min="11" max="11" width="13.26953125" style="2" customWidth="1"/>
    <col min="12" max="12" width="16" style="2" customWidth="1"/>
    <col min="13" max="13" width="10.81640625" style="2" customWidth="1"/>
    <col min="14" max="14" width="15.7265625" style="2" customWidth="1"/>
    <col min="15" max="15" width="14.1796875" style="2" customWidth="1"/>
    <col min="16" max="16" width="10.26953125" style="2" customWidth="1"/>
    <col min="17" max="17" width="13.7265625" style="2" customWidth="1"/>
    <col min="18" max="18" width="15.54296875" style="2" customWidth="1"/>
    <col min="19" max="19" width="10.1796875" style="2" customWidth="1"/>
    <col min="20" max="20" width="15.1796875" style="2" customWidth="1"/>
    <col min="21" max="21" width="15.81640625" style="2" customWidth="1"/>
    <col min="22" max="22" width="9.81640625" style="2" customWidth="1"/>
    <col min="23" max="23" width="7.453125" style="2" hidden="1" customWidth="1"/>
    <col min="24" max="24" width="6.81640625" style="2" hidden="1" customWidth="1"/>
    <col min="25" max="25" width="35.81640625" style="2" hidden="1" customWidth="1"/>
    <col min="26" max="26" width="82.26953125" style="2" customWidth="1"/>
    <col min="27" max="16384" width="11.453125" style="2"/>
  </cols>
  <sheetData>
    <row r="1" spans="2:26" ht="26.25" customHeight="1" thickBot="1" x14ac:dyDescent="0.3">
      <c r="B1" s="195" t="s">
        <v>0</v>
      </c>
      <c r="C1" s="196"/>
      <c r="D1" s="196"/>
      <c r="E1" s="1"/>
      <c r="H1" s="3"/>
      <c r="I1" s="3"/>
      <c r="J1" s="3"/>
      <c r="K1" s="3"/>
      <c r="L1" s="3"/>
      <c r="M1" s="3"/>
      <c r="N1" s="3"/>
      <c r="O1" s="3"/>
      <c r="P1" s="3"/>
      <c r="W1" s="197"/>
      <c r="X1" s="197"/>
      <c r="Y1" s="4"/>
    </row>
    <row r="2" spans="2:26" ht="15.75" customHeight="1" thickBot="1" x14ac:dyDescent="0.35">
      <c r="B2" s="198" t="s">
        <v>1</v>
      </c>
      <c r="C2" s="199"/>
      <c r="D2" s="204" t="s">
        <v>2</v>
      </c>
      <c r="E2" s="205" t="s">
        <v>3</v>
      </c>
      <c r="F2" s="206" t="s">
        <v>4</v>
      </c>
      <c r="G2" s="209" t="s">
        <v>5</v>
      </c>
      <c r="H2" s="212" t="s">
        <v>6</v>
      </c>
      <c r="I2" s="213"/>
      <c r="J2" s="213"/>
      <c r="K2" s="213"/>
      <c r="L2" s="213"/>
      <c r="M2" s="213"/>
      <c r="N2" s="213"/>
      <c r="O2" s="213"/>
      <c r="P2" s="213"/>
      <c r="Q2" s="213"/>
      <c r="R2" s="213"/>
      <c r="S2" s="214"/>
      <c r="T2" s="215" t="s">
        <v>7</v>
      </c>
      <c r="U2" s="216"/>
      <c r="V2" s="217"/>
      <c r="W2" s="221" t="s">
        <v>8</v>
      </c>
      <c r="X2" s="186" t="s">
        <v>9</v>
      </c>
      <c r="Y2" s="189" t="s">
        <v>10</v>
      </c>
      <c r="Z2" s="192" t="s">
        <v>111</v>
      </c>
    </row>
    <row r="3" spans="2:26" ht="14.25" customHeight="1" x14ac:dyDescent="0.3">
      <c r="B3" s="200"/>
      <c r="C3" s="201"/>
      <c r="D3" s="204"/>
      <c r="E3" s="205"/>
      <c r="F3" s="207"/>
      <c r="G3" s="210"/>
      <c r="H3" s="178" t="s">
        <v>11</v>
      </c>
      <c r="I3" s="179"/>
      <c r="J3" s="180"/>
      <c r="K3" s="178" t="s">
        <v>12</v>
      </c>
      <c r="L3" s="179"/>
      <c r="M3" s="180"/>
      <c r="N3" s="178" t="s">
        <v>13</v>
      </c>
      <c r="O3" s="179"/>
      <c r="P3" s="180"/>
      <c r="Q3" s="178" t="s">
        <v>14</v>
      </c>
      <c r="R3" s="179"/>
      <c r="S3" s="181"/>
      <c r="T3" s="218"/>
      <c r="U3" s="219"/>
      <c r="V3" s="220"/>
      <c r="W3" s="222"/>
      <c r="X3" s="187"/>
      <c r="Y3" s="190"/>
      <c r="Z3" s="193"/>
    </row>
    <row r="4" spans="2:26" ht="60.75" customHeight="1" thickBot="1" x14ac:dyDescent="0.3">
      <c r="B4" s="202"/>
      <c r="C4" s="203"/>
      <c r="D4" s="204"/>
      <c r="E4" s="205"/>
      <c r="F4" s="208"/>
      <c r="G4" s="211"/>
      <c r="H4" s="182" t="s">
        <v>15</v>
      </c>
      <c r="I4" s="183"/>
      <c r="J4" s="5" t="s">
        <v>16</v>
      </c>
      <c r="K4" s="182" t="s">
        <v>15</v>
      </c>
      <c r="L4" s="183"/>
      <c r="M4" s="5" t="s">
        <v>16</v>
      </c>
      <c r="N4" s="184" t="s">
        <v>15</v>
      </c>
      <c r="O4" s="185"/>
      <c r="P4" s="5" t="s">
        <v>16</v>
      </c>
      <c r="Q4" s="182" t="s">
        <v>15</v>
      </c>
      <c r="R4" s="183"/>
      <c r="S4" s="6" t="s">
        <v>16</v>
      </c>
      <c r="T4" s="174" t="s">
        <v>15</v>
      </c>
      <c r="U4" s="175"/>
      <c r="V4" s="7" t="s">
        <v>17</v>
      </c>
      <c r="W4" s="223"/>
      <c r="X4" s="188"/>
      <c r="Y4" s="191"/>
      <c r="Z4" s="194"/>
    </row>
    <row r="5" spans="2:26" ht="92.5" customHeight="1" thickBot="1" x14ac:dyDescent="0.3">
      <c r="B5" s="161" t="s">
        <v>18</v>
      </c>
      <c r="C5" s="162"/>
      <c r="D5" s="8" t="s">
        <v>19</v>
      </c>
      <c r="E5" s="8" t="s">
        <v>20</v>
      </c>
      <c r="F5" s="8" t="s">
        <v>21</v>
      </c>
      <c r="G5" s="9" t="s">
        <v>22</v>
      </c>
      <c r="H5" s="10">
        <v>7</v>
      </c>
      <c r="I5" s="11">
        <v>44</v>
      </c>
      <c r="J5" s="12">
        <f>H5/I5</f>
        <v>0.15909090909090909</v>
      </c>
      <c r="K5" s="10"/>
      <c r="L5" s="11"/>
      <c r="M5" s="12"/>
      <c r="N5" s="10"/>
      <c r="O5" s="11"/>
      <c r="P5" s="12"/>
      <c r="Q5" s="10"/>
      <c r="R5" s="11"/>
      <c r="S5" s="13"/>
      <c r="T5" s="14">
        <f>H5+K5+N5+Q5</f>
        <v>7</v>
      </c>
      <c r="U5" s="15">
        <v>44</v>
      </c>
      <c r="V5" s="16">
        <f>T5/U5</f>
        <v>0.15909090909090909</v>
      </c>
      <c r="W5" s="17">
        <v>0.96</v>
      </c>
      <c r="X5" s="18"/>
      <c r="Y5" s="19" t="s">
        <v>23</v>
      </c>
      <c r="Z5" s="20" t="s">
        <v>24</v>
      </c>
    </row>
    <row r="6" spans="2:26" ht="56.5" thickBot="1" x14ac:dyDescent="0.3">
      <c r="B6" s="165" t="s">
        <v>25</v>
      </c>
      <c r="C6" s="166"/>
      <c r="D6" s="21" t="s">
        <v>26</v>
      </c>
      <c r="E6" s="21" t="s">
        <v>27</v>
      </c>
      <c r="F6" s="22" t="s">
        <v>21</v>
      </c>
      <c r="G6" s="155" t="s">
        <v>28</v>
      </c>
      <c r="H6" s="23">
        <v>7</v>
      </c>
      <c r="I6" s="24">
        <v>9</v>
      </c>
      <c r="J6" s="25">
        <f>H6/I6</f>
        <v>0.77777777777777779</v>
      </c>
      <c r="K6" s="23"/>
      <c r="L6" s="24"/>
      <c r="M6" s="25"/>
      <c r="N6" s="23"/>
      <c r="O6" s="24"/>
      <c r="P6" s="25"/>
      <c r="Q6" s="26"/>
      <c r="R6" s="24"/>
      <c r="S6" s="27"/>
      <c r="T6" s="23">
        <f>H6+K6+N6+Q6</f>
        <v>7</v>
      </c>
      <c r="U6" s="24">
        <f>I6+L6+O6+R6</f>
        <v>9</v>
      </c>
      <c r="V6" s="28">
        <f t="shared" ref="V6:V24" si="0">T6/U6</f>
        <v>0.77777777777777779</v>
      </c>
      <c r="W6" s="29">
        <v>0.67</v>
      </c>
      <c r="X6" s="30"/>
      <c r="Y6" s="31"/>
      <c r="Z6" s="32" t="s">
        <v>29</v>
      </c>
    </row>
    <row r="7" spans="2:26" ht="71.5" customHeight="1" thickBot="1" x14ac:dyDescent="0.3">
      <c r="B7" s="171"/>
      <c r="C7" s="172"/>
      <c r="D7" s="33" t="s">
        <v>30</v>
      </c>
      <c r="E7" s="33" t="s">
        <v>31</v>
      </c>
      <c r="F7" s="34" t="s">
        <v>21</v>
      </c>
      <c r="G7" s="173"/>
      <c r="H7" s="35">
        <v>3</v>
      </c>
      <c r="I7" s="36">
        <v>4</v>
      </c>
      <c r="J7" s="37">
        <f>H7/I7</f>
        <v>0.75</v>
      </c>
      <c r="K7" s="35"/>
      <c r="L7" s="36"/>
      <c r="M7" s="37"/>
      <c r="N7" s="35"/>
      <c r="O7" s="36"/>
      <c r="P7" s="37"/>
      <c r="Q7" s="38"/>
      <c r="R7" s="36"/>
      <c r="S7" s="39"/>
      <c r="T7" s="35">
        <f>H7+K7+N7+Q7</f>
        <v>3</v>
      </c>
      <c r="U7" s="36">
        <f>I7+L7+O7+R7</f>
        <v>4</v>
      </c>
      <c r="V7" s="40">
        <f t="shared" si="0"/>
        <v>0.75</v>
      </c>
      <c r="W7" s="41">
        <v>0.97</v>
      </c>
      <c r="X7" s="42"/>
      <c r="Y7" s="43"/>
      <c r="Z7" s="32" t="s">
        <v>32</v>
      </c>
    </row>
    <row r="8" spans="2:26" s="54" customFormat="1" ht="56.5" thickBot="1" x14ac:dyDescent="0.35">
      <c r="B8" s="176" t="s">
        <v>33</v>
      </c>
      <c r="C8" s="177"/>
      <c r="D8" s="8" t="s">
        <v>34</v>
      </c>
      <c r="E8" s="8" t="s">
        <v>35</v>
      </c>
      <c r="F8" s="44" t="s">
        <v>21</v>
      </c>
      <c r="G8" s="156"/>
      <c r="H8" s="45">
        <v>8</v>
      </c>
      <c r="I8" s="46">
        <v>8</v>
      </c>
      <c r="J8" s="47">
        <f>H8/I8</f>
        <v>1</v>
      </c>
      <c r="K8" s="45"/>
      <c r="L8" s="46"/>
      <c r="M8" s="47"/>
      <c r="N8" s="45"/>
      <c r="O8" s="46"/>
      <c r="P8" s="47"/>
      <c r="Q8" s="48"/>
      <c r="R8" s="46"/>
      <c r="S8" s="49"/>
      <c r="T8" s="45">
        <f t="shared" ref="T8:U21" si="1">H8+K8+N8+Q8</f>
        <v>8</v>
      </c>
      <c r="U8" s="46">
        <f t="shared" si="1"/>
        <v>8</v>
      </c>
      <c r="V8" s="16">
        <f t="shared" si="0"/>
        <v>1</v>
      </c>
      <c r="W8" s="50">
        <v>1</v>
      </c>
      <c r="X8" s="51"/>
      <c r="Y8" s="52" t="s">
        <v>36</v>
      </c>
      <c r="Z8" s="32" t="s">
        <v>37</v>
      </c>
    </row>
    <row r="9" spans="2:26" ht="72.5" customHeight="1" x14ac:dyDescent="0.25">
      <c r="B9" s="165" t="s">
        <v>38</v>
      </c>
      <c r="C9" s="166"/>
      <c r="D9" s="21" t="s">
        <v>39</v>
      </c>
      <c r="E9" s="21" t="s">
        <v>40</v>
      </c>
      <c r="F9" s="21" t="s">
        <v>21</v>
      </c>
      <c r="G9" s="155" t="s">
        <v>28</v>
      </c>
      <c r="H9" s="55">
        <v>24</v>
      </c>
      <c r="I9" s="56">
        <v>24</v>
      </c>
      <c r="J9" s="57">
        <f t="shared" ref="J9:J24" si="2">H9/I9</f>
        <v>1</v>
      </c>
      <c r="K9" s="55"/>
      <c r="L9" s="56"/>
      <c r="M9" s="57"/>
      <c r="N9" s="58"/>
      <c r="O9" s="56"/>
      <c r="P9" s="57"/>
      <c r="Q9" s="59"/>
      <c r="R9" s="56"/>
      <c r="S9" s="60"/>
      <c r="T9" s="58">
        <f>H9+K9+N9+Q9</f>
        <v>24</v>
      </c>
      <c r="U9" s="56">
        <f t="shared" si="1"/>
        <v>24</v>
      </c>
      <c r="V9" s="28">
        <f t="shared" si="0"/>
        <v>1</v>
      </c>
      <c r="W9" s="61">
        <v>1</v>
      </c>
      <c r="X9" s="62"/>
      <c r="Y9" s="63" t="s">
        <v>41</v>
      </c>
      <c r="Z9" s="64" t="s">
        <v>42</v>
      </c>
    </row>
    <row r="10" spans="2:26" ht="46" customHeight="1" x14ac:dyDescent="0.25">
      <c r="B10" s="171"/>
      <c r="C10" s="172"/>
      <c r="D10" s="33" t="s">
        <v>1</v>
      </c>
      <c r="E10" s="33" t="s">
        <v>43</v>
      </c>
      <c r="F10" s="33" t="s">
        <v>21</v>
      </c>
      <c r="G10" s="173"/>
      <c r="H10" s="65">
        <v>0</v>
      </c>
      <c r="I10" s="66">
        <v>0</v>
      </c>
      <c r="J10" s="67" t="e">
        <f t="shared" si="2"/>
        <v>#DIV/0!</v>
      </c>
      <c r="K10" s="65"/>
      <c r="L10" s="66"/>
      <c r="M10" s="67"/>
      <c r="N10" s="68"/>
      <c r="O10" s="66"/>
      <c r="P10" s="67"/>
      <c r="Q10" s="69"/>
      <c r="R10" s="66"/>
      <c r="S10" s="70"/>
      <c r="T10" s="68">
        <f t="shared" si="1"/>
        <v>0</v>
      </c>
      <c r="U10" s="66">
        <f t="shared" si="1"/>
        <v>0</v>
      </c>
      <c r="V10" s="40" t="e">
        <f t="shared" si="0"/>
        <v>#DIV/0!</v>
      </c>
      <c r="W10" s="71"/>
      <c r="X10" s="72"/>
      <c r="Y10" s="73"/>
      <c r="Z10" s="74" t="s">
        <v>44</v>
      </c>
    </row>
    <row r="11" spans="2:26" ht="40" customHeight="1" thickBot="1" x14ac:dyDescent="0.3">
      <c r="B11" s="167"/>
      <c r="C11" s="168"/>
      <c r="D11" s="75" t="s">
        <v>45</v>
      </c>
      <c r="E11" s="75" t="s">
        <v>46</v>
      </c>
      <c r="F11" s="76" t="s">
        <v>21</v>
      </c>
      <c r="G11" s="173"/>
      <c r="H11" s="77">
        <v>0</v>
      </c>
      <c r="I11" s="78">
        <v>0</v>
      </c>
      <c r="J11" s="79" t="e">
        <f t="shared" si="2"/>
        <v>#DIV/0!</v>
      </c>
      <c r="K11" s="80"/>
      <c r="L11" s="81"/>
      <c r="M11" s="79"/>
      <c r="N11" s="82"/>
      <c r="O11" s="78"/>
      <c r="P11" s="79"/>
      <c r="Q11" s="80"/>
      <c r="R11" s="78"/>
      <c r="S11" s="83"/>
      <c r="T11" s="84">
        <f t="shared" si="1"/>
        <v>0</v>
      </c>
      <c r="U11" s="81">
        <f t="shared" si="1"/>
        <v>0</v>
      </c>
      <c r="V11" s="85" t="e">
        <f t="shared" si="0"/>
        <v>#DIV/0!</v>
      </c>
      <c r="W11" s="86" t="s">
        <v>47</v>
      </c>
      <c r="X11" s="87"/>
      <c r="Y11" s="88" t="s">
        <v>48</v>
      </c>
      <c r="Z11" s="89" t="s">
        <v>49</v>
      </c>
    </row>
    <row r="12" spans="2:26" ht="71.5" customHeight="1" thickBot="1" x14ac:dyDescent="0.3">
      <c r="B12" s="161" t="s">
        <v>50</v>
      </c>
      <c r="C12" s="162"/>
      <c r="D12" s="8" t="s">
        <v>51</v>
      </c>
      <c r="E12" s="8" t="s">
        <v>52</v>
      </c>
      <c r="F12" s="8" t="s">
        <v>21</v>
      </c>
      <c r="G12" s="156"/>
      <c r="H12" s="10">
        <v>0</v>
      </c>
      <c r="I12" s="11">
        <v>7</v>
      </c>
      <c r="J12" s="12">
        <f t="shared" si="2"/>
        <v>0</v>
      </c>
      <c r="K12" s="10"/>
      <c r="L12" s="11"/>
      <c r="M12" s="12"/>
      <c r="N12" s="10"/>
      <c r="O12" s="11"/>
      <c r="P12" s="12"/>
      <c r="Q12" s="90"/>
      <c r="R12" s="11"/>
      <c r="S12" s="13"/>
      <c r="T12" s="14">
        <f t="shared" si="1"/>
        <v>0</v>
      </c>
      <c r="U12" s="11">
        <f>I12+L12+O12+R12</f>
        <v>7</v>
      </c>
      <c r="V12" s="16">
        <f t="shared" si="0"/>
        <v>0</v>
      </c>
      <c r="W12" s="91" t="s">
        <v>47</v>
      </c>
      <c r="X12" s="18"/>
      <c r="Y12" s="92" t="s">
        <v>53</v>
      </c>
      <c r="Z12" s="53" t="s">
        <v>54</v>
      </c>
    </row>
    <row r="13" spans="2:26" ht="53.5" customHeight="1" thickBot="1" x14ac:dyDescent="0.3">
      <c r="B13" s="161" t="s">
        <v>55</v>
      </c>
      <c r="C13" s="162"/>
      <c r="D13" s="8" t="s">
        <v>56</v>
      </c>
      <c r="E13" s="8" t="s">
        <v>57</v>
      </c>
      <c r="F13" s="8" t="s">
        <v>21</v>
      </c>
      <c r="G13" s="93"/>
      <c r="H13" s="10">
        <v>0</v>
      </c>
      <c r="I13" s="11">
        <v>0</v>
      </c>
      <c r="J13" s="12" t="e">
        <f t="shared" si="2"/>
        <v>#DIV/0!</v>
      </c>
      <c r="K13" s="10"/>
      <c r="L13" s="11"/>
      <c r="M13" s="12"/>
      <c r="N13" s="10"/>
      <c r="O13" s="11"/>
      <c r="P13" s="94"/>
      <c r="Q13" s="90"/>
      <c r="R13" s="11"/>
      <c r="S13" s="13"/>
      <c r="T13" s="14">
        <f t="shared" si="1"/>
        <v>0</v>
      </c>
      <c r="U13" s="11">
        <f>I13+L13+O13+R13</f>
        <v>0</v>
      </c>
      <c r="V13" s="16" t="e">
        <f t="shared" si="0"/>
        <v>#DIV/0!</v>
      </c>
      <c r="W13" s="91"/>
      <c r="X13" s="18"/>
      <c r="Y13" s="95" t="s">
        <v>58</v>
      </c>
      <c r="Z13" s="224" t="s">
        <v>59</v>
      </c>
    </row>
    <row r="14" spans="2:26" ht="94" customHeight="1" thickBot="1" x14ac:dyDescent="0.3">
      <c r="B14" s="163" t="s">
        <v>60</v>
      </c>
      <c r="C14" s="164"/>
      <c r="D14" s="96" t="s">
        <v>61</v>
      </c>
      <c r="E14" s="96" t="s">
        <v>62</v>
      </c>
      <c r="F14" s="96" t="s">
        <v>63</v>
      </c>
      <c r="G14" s="97" t="s">
        <v>64</v>
      </c>
      <c r="H14" s="98">
        <v>0</v>
      </c>
      <c r="I14" s="99">
        <v>0</v>
      </c>
      <c r="J14" s="100" t="e">
        <f t="shared" si="2"/>
        <v>#DIV/0!</v>
      </c>
      <c r="K14" s="98"/>
      <c r="L14" s="99"/>
      <c r="M14" s="100"/>
      <c r="N14" s="98"/>
      <c r="O14" s="99"/>
      <c r="P14" s="101"/>
      <c r="Q14" s="90"/>
      <c r="R14" s="99"/>
      <c r="S14" s="102"/>
      <c r="T14" s="103">
        <v>0</v>
      </c>
      <c r="U14" s="99">
        <v>0</v>
      </c>
      <c r="V14" s="16" t="e">
        <f t="shared" si="0"/>
        <v>#DIV/0!</v>
      </c>
      <c r="W14" s="104"/>
      <c r="X14" s="105"/>
      <c r="Y14" s="95" t="s">
        <v>65</v>
      </c>
      <c r="Z14" s="53" t="s">
        <v>66</v>
      </c>
    </row>
    <row r="15" spans="2:26" ht="50" x14ac:dyDescent="0.25">
      <c r="B15" s="165" t="s">
        <v>67</v>
      </c>
      <c r="C15" s="166"/>
      <c r="D15" s="21" t="s">
        <v>68</v>
      </c>
      <c r="E15" s="21" t="s">
        <v>69</v>
      </c>
      <c r="F15" s="21" t="s">
        <v>21</v>
      </c>
      <c r="G15" s="155" t="s">
        <v>64</v>
      </c>
      <c r="H15" s="106">
        <v>1115620276</v>
      </c>
      <c r="I15" s="107">
        <v>4193980879</v>
      </c>
      <c r="J15" s="108">
        <f t="shared" si="2"/>
        <v>0.26600509353442858</v>
      </c>
      <c r="K15" s="59"/>
      <c r="L15" s="107"/>
      <c r="M15" s="108"/>
      <c r="N15" s="106"/>
      <c r="O15" s="107"/>
      <c r="P15" s="108"/>
      <c r="Q15" s="109"/>
      <c r="R15" s="107"/>
      <c r="S15" s="110"/>
      <c r="T15" s="106">
        <f t="shared" si="1"/>
        <v>1115620276</v>
      </c>
      <c r="U15" s="107">
        <v>4193980879</v>
      </c>
      <c r="V15" s="111">
        <f t="shared" si="0"/>
        <v>0.26600509353442858</v>
      </c>
      <c r="W15" s="61"/>
      <c r="X15" s="62"/>
      <c r="Y15" s="63" t="s">
        <v>70</v>
      </c>
      <c r="Z15" s="64" t="s">
        <v>71</v>
      </c>
    </row>
    <row r="16" spans="2:26" ht="62.5" customHeight="1" thickBot="1" x14ac:dyDescent="0.3">
      <c r="B16" s="167"/>
      <c r="C16" s="168"/>
      <c r="D16" s="76" t="s">
        <v>72</v>
      </c>
      <c r="E16" s="76" t="s">
        <v>73</v>
      </c>
      <c r="F16" s="76" t="s">
        <v>21</v>
      </c>
      <c r="G16" s="156"/>
      <c r="H16" s="84">
        <v>453817385</v>
      </c>
      <c r="I16" s="112">
        <f>357331889+374797114+383497114</f>
        <v>1115626117</v>
      </c>
      <c r="J16" s="113">
        <f t="shared" si="2"/>
        <v>0.40678268291203873</v>
      </c>
      <c r="K16" s="84"/>
      <c r="L16" s="81"/>
      <c r="M16" s="113"/>
      <c r="N16" s="84"/>
      <c r="O16" s="81"/>
      <c r="P16" s="113"/>
      <c r="Q16" s="80"/>
      <c r="R16" s="81"/>
      <c r="S16" s="114"/>
      <c r="T16" s="84">
        <f t="shared" si="1"/>
        <v>453817385</v>
      </c>
      <c r="U16" s="115">
        <f>I16+L16+O16+R16</f>
        <v>1115626117</v>
      </c>
      <c r="V16" s="116">
        <f t="shared" si="0"/>
        <v>0.40678268291203873</v>
      </c>
      <c r="W16" s="86">
        <v>1</v>
      </c>
      <c r="X16" s="87"/>
      <c r="Y16" s="88" t="s">
        <v>74</v>
      </c>
      <c r="Z16" s="89" t="s">
        <v>75</v>
      </c>
    </row>
    <row r="17" spans="2:27" ht="73.5" customHeight="1" thickBot="1" x14ac:dyDescent="0.3">
      <c r="B17" s="169" t="s">
        <v>76</v>
      </c>
      <c r="C17" s="170"/>
      <c r="D17" s="117" t="s">
        <v>77</v>
      </c>
      <c r="E17" s="117" t="s">
        <v>78</v>
      </c>
      <c r="F17" s="117" t="s">
        <v>21</v>
      </c>
      <c r="G17" s="155" t="s">
        <v>64</v>
      </c>
      <c r="H17" s="118">
        <v>7</v>
      </c>
      <c r="I17" s="119">
        <v>63</v>
      </c>
      <c r="J17" s="120">
        <f t="shared" si="2"/>
        <v>0.1111111111111111</v>
      </c>
      <c r="K17" s="118"/>
      <c r="L17" s="119"/>
      <c r="M17" s="120"/>
      <c r="N17" s="121"/>
      <c r="O17" s="119"/>
      <c r="P17" s="120"/>
      <c r="Q17" s="122"/>
      <c r="R17" s="119"/>
      <c r="S17" s="123"/>
      <c r="T17" s="124">
        <f t="shared" si="1"/>
        <v>7</v>
      </c>
      <c r="U17" s="125">
        <v>63</v>
      </c>
      <c r="V17" s="126">
        <f t="shared" si="0"/>
        <v>0.1111111111111111</v>
      </c>
      <c r="W17" s="127">
        <v>0.97</v>
      </c>
      <c r="X17" s="128"/>
      <c r="Y17" s="129" t="s">
        <v>79</v>
      </c>
      <c r="Z17" s="89" t="s">
        <v>80</v>
      </c>
    </row>
    <row r="18" spans="2:27" ht="55" customHeight="1" x14ac:dyDescent="0.25">
      <c r="B18" s="171"/>
      <c r="C18" s="172"/>
      <c r="D18" s="33" t="s">
        <v>81</v>
      </c>
      <c r="E18" s="33" t="s">
        <v>82</v>
      </c>
      <c r="F18" s="33" t="s">
        <v>21</v>
      </c>
      <c r="G18" s="173"/>
      <c r="H18" s="65">
        <v>0</v>
      </c>
      <c r="I18" s="66">
        <v>1</v>
      </c>
      <c r="J18" s="67">
        <f t="shared" si="2"/>
        <v>0</v>
      </c>
      <c r="K18" s="65"/>
      <c r="L18" s="66"/>
      <c r="M18" s="67"/>
      <c r="N18" s="68"/>
      <c r="O18" s="66"/>
      <c r="P18" s="130"/>
      <c r="Q18" s="69"/>
      <c r="R18" s="66"/>
      <c r="S18" s="70"/>
      <c r="T18" s="131">
        <f t="shared" si="1"/>
        <v>0</v>
      </c>
      <c r="U18" s="132">
        <f>I18+L18+O18+R18</f>
        <v>1</v>
      </c>
      <c r="V18" s="40">
        <f t="shared" si="0"/>
        <v>0</v>
      </c>
      <c r="W18" s="71">
        <v>1</v>
      </c>
      <c r="X18" s="72"/>
      <c r="Y18" s="73" t="s">
        <v>83</v>
      </c>
      <c r="Z18" s="74" t="s">
        <v>84</v>
      </c>
    </row>
    <row r="19" spans="2:27" ht="160" customHeight="1" thickBot="1" x14ac:dyDescent="0.3">
      <c r="B19" s="167"/>
      <c r="C19" s="168"/>
      <c r="D19" s="133" t="s">
        <v>85</v>
      </c>
      <c r="E19" s="76" t="s">
        <v>86</v>
      </c>
      <c r="F19" s="76" t="s">
        <v>21</v>
      </c>
      <c r="G19" s="173"/>
      <c r="H19" s="65">
        <v>7</v>
      </c>
      <c r="I19" s="66">
        <v>7</v>
      </c>
      <c r="J19" s="79">
        <f t="shared" si="2"/>
        <v>1</v>
      </c>
      <c r="K19" s="134"/>
      <c r="L19" s="135"/>
      <c r="M19" s="79"/>
      <c r="N19" s="134"/>
      <c r="O19" s="135"/>
      <c r="P19" s="79"/>
      <c r="Q19" s="134"/>
      <c r="R19" s="81"/>
      <c r="S19" s="83"/>
      <c r="T19" s="134">
        <f t="shared" si="1"/>
        <v>7</v>
      </c>
      <c r="U19" s="135">
        <f>I19+L19+O19+R19</f>
        <v>7</v>
      </c>
      <c r="V19" s="85">
        <f>T19/U19</f>
        <v>1</v>
      </c>
      <c r="W19" s="86">
        <v>1</v>
      </c>
      <c r="X19" s="87"/>
      <c r="Y19" s="88"/>
      <c r="Z19" s="74" t="s">
        <v>87</v>
      </c>
    </row>
    <row r="20" spans="2:27" ht="63" thickBot="1" x14ac:dyDescent="0.3">
      <c r="B20" s="161" t="s">
        <v>88</v>
      </c>
      <c r="C20" s="162"/>
      <c r="D20" s="8" t="s">
        <v>89</v>
      </c>
      <c r="E20" s="8" t="s">
        <v>90</v>
      </c>
      <c r="F20" s="8" t="s">
        <v>21</v>
      </c>
      <c r="G20" s="173"/>
      <c r="H20" s="10">
        <v>1</v>
      </c>
      <c r="I20" s="11">
        <v>7</v>
      </c>
      <c r="J20" s="12">
        <f t="shared" si="2"/>
        <v>0.14285714285714285</v>
      </c>
      <c r="K20" s="10">
        <v>0</v>
      </c>
      <c r="L20" s="11">
        <v>7</v>
      </c>
      <c r="M20" s="12">
        <f t="shared" ref="M20:M24" si="3">K20/L20</f>
        <v>0</v>
      </c>
      <c r="N20" s="14">
        <v>0</v>
      </c>
      <c r="O20" s="11">
        <v>7</v>
      </c>
      <c r="P20" s="94">
        <f t="shared" ref="P20:P24" si="4">N20/O20</f>
        <v>0</v>
      </c>
      <c r="Q20" s="90">
        <v>0</v>
      </c>
      <c r="R20" s="11">
        <v>7</v>
      </c>
      <c r="S20" s="13">
        <f t="shared" ref="S20:S24" si="5">Q20/R20</f>
        <v>0</v>
      </c>
      <c r="T20" s="14">
        <f t="shared" si="1"/>
        <v>1</v>
      </c>
      <c r="U20" s="11">
        <v>7</v>
      </c>
      <c r="V20" s="16">
        <f t="shared" si="0"/>
        <v>0.14285714285714285</v>
      </c>
      <c r="W20" s="91">
        <v>0.71</v>
      </c>
      <c r="X20" s="18"/>
      <c r="Y20" s="136" t="s">
        <v>91</v>
      </c>
      <c r="Z20" s="137" t="s">
        <v>92</v>
      </c>
      <c r="AA20" s="138"/>
    </row>
    <row r="21" spans="2:27" ht="76.5" customHeight="1" thickBot="1" x14ac:dyDescent="0.3">
      <c r="B21" s="161" t="s">
        <v>93</v>
      </c>
      <c r="C21" s="162"/>
      <c r="D21" s="8" t="s">
        <v>94</v>
      </c>
      <c r="E21" s="8" t="s">
        <v>95</v>
      </c>
      <c r="F21" s="8" t="s">
        <v>21</v>
      </c>
      <c r="G21" s="173"/>
      <c r="H21" s="139">
        <v>158353097</v>
      </c>
      <c r="I21" s="140">
        <v>1087558500</v>
      </c>
      <c r="J21" s="94">
        <f t="shared" si="2"/>
        <v>0.14560421071602125</v>
      </c>
      <c r="K21" s="139">
        <v>398934844</v>
      </c>
      <c r="L21" s="140">
        <v>1087558500</v>
      </c>
      <c r="M21" s="94">
        <f t="shared" si="3"/>
        <v>0.36681690594115168</v>
      </c>
      <c r="N21" s="139">
        <v>0</v>
      </c>
      <c r="O21" s="140">
        <v>1087558500</v>
      </c>
      <c r="P21" s="94">
        <f t="shared" si="4"/>
        <v>0</v>
      </c>
      <c r="Q21" s="139">
        <v>0</v>
      </c>
      <c r="R21" s="140">
        <v>1087558500</v>
      </c>
      <c r="S21" s="141">
        <f t="shared" si="5"/>
        <v>0</v>
      </c>
      <c r="T21" s="142">
        <f t="shared" si="1"/>
        <v>557287941</v>
      </c>
      <c r="U21" s="140">
        <v>1087558500</v>
      </c>
      <c r="V21" s="16">
        <f t="shared" si="0"/>
        <v>0.51242111665717294</v>
      </c>
      <c r="W21" s="143">
        <v>1</v>
      </c>
      <c r="X21" s="144"/>
      <c r="Y21" s="95"/>
      <c r="Z21" s="53" t="s">
        <v>96</v>
      </c>
    </row>
    <row r="22" spans="2:27" ht="69.5" customHeight="1" thickBot="1" x14ac:dyDescent="0.3">
      <c r="B22" s="161" t="s">
        <v>97</v>
      </c>
      <c r="C22" s="162"/>
      <c r="D22" s="8" t="s">
        <v>98</v>
      </c>
      <c r="E22" s="8" t="s">
        <v>99</v>
      </c>
      <c r="F22" s="8" t="s">
        <v>21</v>
      </c>
      <c r="G22" s="156"/>
      <c r="H22" s="90">
        <v>0</v>
      </c>
      <c r="I22" s="140">
        <v>0</v>
      </c>
      <c r="J22" s="94" t="e">
        <f t="shared" si="2"/>
        <v>#DIV/0!</v>
      </c>
      <c r="K22" s="90">
        <v>0</v>
      </c>
      <c r="L22" s="140">
        <v>0</v>
      </c>
      <c r="M22" s="94" t="e">
        <f t="shared" si="3"/>
        <v>#DIV/0!</v>
      </c>
      <c r="N22" s="90">
        <v>0</v>
      </c>
      <c r="O22" s="140">
        <v>0</v>
      </c>
      <c r="P22" s="94" t="e">
        <f t="shared" si="4"/>
        <v>#DIV/0!</v>
      </c>
      <c r="Q22" s="139">
        <v>0</v>
      </c>
      <c r="R22" s="140">
        <v>0</v>
      </c>
      <c r="S22" s="141" t="e">
        <f t="shared" si="5"/>
        <v>#DIV/0!</v>
      </c>
      <c r="T22" s="142">
        <f>H22+K22+Q22</f>
        <v>0</v>
      </c>
      <c r="U22" s="145">
        <f>I22+L22+O22+R22</f>
        <v>0</v>
      </c>
      <c r="V22" s="16" t="e">
        <f t="shared" si="0"/>
        <v>#DIV/0!</v>
      </c>
      <c r="W22" s="143"/>
      <c r="X22" s="18"/>
      <c r="Y22" s="146"/>
      <c r="Z22" s="147" t="s">
        <v>100</v>
      </c>
    </row>
    <row r="23" spans="2:27" ht="74.5" customHeight="1" x14ac:dyDescent="0.25">
      <c r="B23" s="151" t="s">
        <v>101</v>
      </c>
      <c r="C23" s="152"/>
      <c r="D23" s="21" t="s">
        <v>102</v>
      </c>
      <c r="E23" s="21" t="s">
        <v>103</v>
      </c>
      <c r="F23" s="21" t="s">
        <v>21</v>
      </c>
      <c r="G23" s="155" t="s">
        <v>104</v>
      </c>
      <c r="H23" s="55">
        <v>1</v>
      </c>
      <c r="I23" s="56">
        <v>1</v>
      </c>
      <c r="J23" s="57">
        <f t="shared" si="2"/>
        <v>1</v>
      </c>
      <c r="K23" s="55">
        <v>3</v>
      </c>
      <c r="L23" s="56">
        <v>3</v>
      </c>
      <c r="M23" s="57">
        <f t="shared" si="3"/>
        <v>1</v>
      </c>
      <c r="N23" s="59">
        <v>0</v>
      </c>
      <c r="O23" s="107">
        <v>0</v>
      </c>
      <c r="P23" s="57" t="e">
        <f t="shared" si="4"/>
        <v>#DIV/0!</v>
      </c>
      <c r="Q23" s="55">
        <v>0</v>
      </c>
      <c r="R23" s="56">
        <v>0</v>
      </c>
      <c r="S23" s="60" t="e">
        <f t="shared" si="5"/>
        <v>#DIV/0!</v>
      </c>
      <c r="T23" s="58">
        <f>H23+K23+N23+Q23</f>
        <v>4</v>
      </c>
      <c r="U23" s="56">
        <f>I23+L23+O23+R23</f>
        <v>4</v>
      </c>
      <c r="V23" s="28">
        <f t="shared" si="0"/>
        <v>1</v>
      </c>
      <c r="W23" s="61">
        <v>1</v>
      </c>
      <c r="X23" s="62"/>
      <c r="Y23" s="63"/>
      <c r="Z23" s="64" t="s">
        <v>105</v>
      </c>
    </row>
    <row r="24" spans="2:27" ht="75.5" thickBot="1" x14ac:dyDescent="0.3">
      <c r="B24" s="153"/>
      <c r="C24" s="154"/>
      <c r="D24" s="76" t="s">
        <v>106</v>
      </c>
      <c r="E24" s="76" t="s">
        <v>107</v>
      </c>
      <c r="F24" s="76" t="s">
        <v>21</v>
      </c>
      <c r="G24" s="156"/>
      <c r="H24" s="148">
        <v>10</v>
      </c>
      <c r="I24" s="78">
        <v>10</v>
      </c>
      <c r="J24" s="79">
        <f t="shared" si="2"/>
        <v>1</v>
      </c>
      <c r="K24" s="77">
        <v>2</v>
      </c>
      <c r="L24" s="78">
        <v>2</v>
      </c>
      <c r="M24" s="79">
        <f t="shared" si="3"/>
        <v>1</v>
      </c>
      <c r="N24" s="80">
        <v>5</v>
      </c>
      <c r="O24" s="81">
        <v>5</v>
      </c>
      <c r="P24" s="79">
        <f t="shared" si="4"/>
        <v>1</v>
      </c>
      <c r="Q24" s="77">
        <v>0</v>
      </c>
      <c r="R24" s="78">
        <v>0</v>
      </c>
      <c r="S24" s="83" t="e">
        <f t="shared" si="5"/>
        <v>#DIV/0!</v>
      </c>
      <c r="T24" s="82">
        <f>H24+K24+N24+Q24</f>
        <v>17</v>
      </c>
      <c r="U24" s="78">
        <f>I24+L24+O24+R24</f>
        <v>17</v>
      </c>
      <c r="V24" s="116">
        <f t="shared" si="0"/>
        <v>1</v>
      </c>
      <c r="W24" s="86"/>
      <c r="X24" s="87"/>
      <c r="Y24" s="88" t="s">
        <v>108</v>
      </c>
      <c r="Z24" s="89" t="s">
        <v>109</v>
      </c>
    </row>
    <row r="25" spans="2:27" ht="28.5" customHeight="1" thickBot="1" x14ac:dyDescent="0.35">
      <c r="H25" s="157" t="s">
        <v>110</v>
      </c>
      <c r="I25" s="158"/>
      <c r="J25" s="149"/>
      <c r="K25" s="157" t="s">
        <v>110</v>
      </c>
      <c r="L25" s="158"/>
      <c r="M25" s="149"/>
      <c r="N25" s="157" t="s">
        <v>110</v>
      </c>
      <c r="O25" s="158"/>
      <c r="P25" s="150"/>
      <c r="Q25" s="159" t="s">
        <v>110</v>
      </c>
      <c r="R25" s="160"/>
      <c r="S25" s="149"/>
    </row>
  </sheetData>
  <sheetProtection selectLockedCells="1"/>
  <mergeCells count="44">
    <mergeCell ref="B1:D1"/>
    <mergeCell ref="W1:X1"/>
    <mergeCell ref="B2:C4"/>
    <mergeCell ref="D2:D4"/>
    <mergeCell ref="E2:E4"/>
    <mergeCell ref="F2:F4"/>
    <mergeCell ref="G2:G4"/>
    <mergeCell ref="H2:S2"/>
    <mergeCell ref="T2:V3"/>
    <mergeCell ref="W2:W4"/>
    <mergeCell ref="X2:X4"/>
    <mergeCell ref="Y2:Y4"/>
    <mergeCell ref="Z2:Z4"/>
    <mergeCell ref="N3:P3"/>
    <mergeCell ref="Q3:S3"/>
    <mergeCell ref="H4:I4"/>
    <mergeCell ref="K4:L4"/>
    <mergeCell ref="N4:O4"/>
    <mergeCell ref="Q4:R4"/>
    <mergeCell ref="B9:C11"/>
    <mergeCell ref="G9:G12"/>
    <mergeCell ref="B12:C12"/>
    <mergeCell ref="H3:J3"/>
    <mergeCell ref="K3:M3"/>
    <mergeCell ref="T4:U4"/>
    <mergeCell ref="B5:C5"/>
    <mergeCell ref="B6:C7"/>
    <mergeCell ref="G6:G8"/>
    <mergeCell ref="B8:C8"/>
    <mergeCell ref="Q25:R25"/>
    <mergeCell ref="B13:C13"/>
    <mergeCell ref="B14:C14"/>
    <mergeCell ref="B15:C16"/>
    <mergeCell ref="G15:G16"/>
    <mergeCell ref="B17:C19"/>
    <mergeCell ref="G17:G22"/>
    <mergeCell ref="B20:C20"/>
    <mergeCell ref="B21:C21"/>
    <mergeCell ref="B22:C22"/>
    <mergeCell ref="B23:C24"/>
    <mergeCell ref="G23:G24"/>
    <mergeCell ref="H25:I25"/>
    <mergeCell ref="K25:L25"/>
    <mergeCell ref="N25:O25"/>
  </mergeCells>
  <printOptions horizontalCentered="1"/>
  <pageMargins left="0.25" right="0.25" top="0.75" bottom="0.75" header="0.3" footer="0.3"/>
  <pageSetup paperSize="5" scale="60" firstPageNumber="0" orientation="landscape" r:id="rId1"/>
  <headerFooter alignWithMargins="0">
    <oddHeader>&amp;L&amp;G&amp;CCONTRALORIA GENERAL DEL DEPARTAMENTO ARCHIPIELAGO DE SAN ANDRES, PROVIDENCIA Y SANTA CATALINA
TABLERO DE CONTROL-VIGENCIA 2015</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1er trimestre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Yakelin Manuel</dc:creator>
  <cp:lastModifiedBy>Piedad Daza</cp:lastModifiedBy>
  <dcterms:created xsi:type="dcterms:W3CDTF">2018-01-06T00:07:26Z</dcterms:created>
  <dcterms:modified xsi:type="dcterms:W3CDTF">2018-01-06T19:24:02Z</dcterms:modified>
</cp:coreProperties>
</file>