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alazar\Desktop\memoria copia 2\PLAN ANTICORRUPCIÓN Y DE ATENCIÓN 2024\"/>
    </mc:Choice>
  </mc:AlternateContent>
  <bookViews>
    <workbookView xWindow="0" yWindow="0" windowWidth="24000" windowHeight="9030"/>
  </bookViews>
  <sheets>
    <sheet name="Riesgos " sheetId="3" r:id="rId1"/>
    <sheet name="Criterios Impactos" sheetId="10" r:id="rId2"/>
    <sheet name="Probabilidad" sheetId="14" r:id="rId3"/>
    <sheet name="Valoracion Controles" sheetId="15" r:id="rId4"/>
    <sheet name="TabEvaluacion" sheetId="8" state="hidden" r:id="rId5"/>
    <sheet name="Listas" sheetId="4" state="hidden" r:id="rId6"/>
    <sheet name="Oportunidades" sheetId="13" r:id="rId7"/>
  </sheets>
  <definedNames>
    <definedName name="_xlnm._FilterDatabase" localSheetId="0" hidden="1">'Riesgos '!$A$3:$O$18</definedName>
    <definedName name="Alta">TabEvaluacion!$I$11</definedName>
    <definedName name="_xlnm.Print_Area" localSheetId="0">'Riesgos '!$A$1:$X$18</definedName>
    <definedName name="correction">Listas!$S$2:$S$6</definedName>
    <definedName name="cost">Listas!$W$2:$W$6</definedName>
    <definedName name="CriterioControl" localSheetId="1">'Criterios Impactos'!$A$2:$A$6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4" i="3" l="1"/>
  <c r="V24" i="3" s="1"/>
  <c r="K24" i="3"/>
  <c r="I24" i="3"/>
  <c r="H24" i="3"/>
  <c r="U19" i="3"/>
  <c r="V19" i="3" s="1"/>
  <c r="U14" i="3"/>
  <c r="V14" i="3" s="1"/>
  <c r="U9" i="3"/>
  <c r="V9" i="3" s="1"/>
  <c r="U4" i="3"/>
  <c r="V4" i="3" s="1"/>
  <c r="L24" i="3" l="1"/>
  <c r="W24" i="3" s="1"/>
  <c r="X24" i="3" s="1"/>
  <c r="M24" i="3"/>
  <c r="A4" i="13" l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N4" i="4" l="1"/>
  <c r="N5" i="4"/>
  <c r="K4" i="4"/>
  <c r="K5" i="4"/>
  <c r="K6" i="4"/>
  <c r="D28" i="8"/>
  <c r="D34" i="8"/>
  <c r="D31" i="8"/>
  <c r="D32" i="8"/>
  <c r="D16" i="8"/>
  <c r="D17" i="8"/>
  <c r="D18" i="8"/>
  <c r="D19" i="8"/>
  <c r="D20" i="8"/>
  <c r="D21" i="8"/>
  <c r="D22" i="8"/>
  <c r="D23" i="8"/>
  <c r="D24" i="8"/>
  <c r="D25" i="8"/>
  <c r="D26" i="8"/>
  <c r="D27" i="8"/>
  <c r="D29" i="8"/>
  <c r="D30" i="8"/>
  <c r="D33" i="8"/>
  <c r="D35" i="8"/>
  <c r="D36" i="8"/>
  <c r="D37" i="8"/>
  <c r="D38" i="8"/>
  <c r="D39" i="8"/>
  <c r="D40" i="8"/>
  <c r="E28" i="8"/>
  <c r="E21" i="8"/>
  <c r="E18" i="8"/>
  <c r="E16" i="8"/>
  <c r="E17" i="8"/>
  <c r="E19" i="8"/>
  <c r="E20" i="8"/>
  <c r="E22" i="8"/>
  <c r="E23" i="8"/>
  <c r="E24" i="8"/>
  <c r="E25" i="8"/>
  <c r="E26" i="8"/>
  <c r="E27" i="8"/>
  <c r="E29" i="8"/>
  <c r="E30" i="8"/>
  <c r="E31" i="8"/>
  <c r="E32" i="8"/>
  <c r="E33" i="8"/>
  <c r="E34" i="8"/>
  <c r="E35" i="8"/>
  <c r="E36" i="8"/>
  <c r="E37" i="8"/>
  <c r="E38" i="8"/>
  <c r="E39" i="8"/>
  <c r="E40" i="8"/>
  <c r="K2" i="4"/>
  <c r="K3" i="4"/>
  <c r="N6" i="4"/>
  <c r="N3" i="4"/>
  <c r="N2" i="4"/>
  <c r="K19" i="3" l="1"/>
  <c r="I19" i="3"/>
  <c r="H19" i="3"/>
  <c r="I9" i="3"/>
  <c r="H9" i="3"/>
  <c r="H4" i="3"/>
  <c r="I14" i="3"/>
  <c r="I4" i="3"/>
  <c r="H14" i="3"/>
  <c r="K9" i="3"/>
  <c r="K14" i="3"/>
  <c r="K4" i="3"/>
  <c r="L9" i="3" l="1"/>
  <c r="W9" i="3" s="1"/>
  <c r="X9" i="3" s="1"/>
  <c r="M19" i="3"/>
  <c r="L19" i="3"/>
  <c r="W19" i="3" s="1"/>
  <c r="X19" i="3" s="1"/>
  <c r="L14" i="3"/>
  <c r="W14" i="3" s="1"/>
  <c r="X14" i="3" s="1"/>
  <c r="M4" i="3"/>
  <c r="M14" i="3"/>
  <c r="L4" i="3"/>
  <c r="W4" i="3" s="1"/>
  <c r="X4" i="3" s="1"/>
  <c r="M9" i="3"/>
</calcChain>
</file>

<file path=xl/comments1.xml><?xml version="1.0" encoding="utf-8"?>
<comments xmlns="http://schemas.openxmlformats.org/spreadsheetml/2006/main">
  <authors>
    <author>Luis Carlos Pertuz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Califique de acuerdo al Tipo de Control
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Implementacion del Control
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Documentacion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Frecuencia del Control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Evidencia
</t>
        </r>
      </text>
    </comment>
  </commentList>
</comments>
</file>

<file path=xl/sharedStrings.xml><?xml version="1.0" encoding="utf-8"?>
<sst xmlns="http://schemas.openxmlformats.org/spreadsheetml/2006/main" count="321" uniqueCount="219">
  <si>
    <t>Identificación</t>
  </si>
  <si>
    <t>Probabilidad (de que ocurra el riesgo)</t>
  </si>
  <si>
    <t>Impacto 
(si el riesgo sucede)</t>
  </si>
  <si>
    <t>Riesgo Inherente</t>
  </si>
  <si>
    <t>Controles</t>
  </si>
  <si>
    <t xml:space="preserve">Atributos de los Controles </t>
  </si>
  <si>
    <t>Valoracion Control</t>
  </si>
  <si>
    <t xml:space="preserve">Factor de riesgo despúes de Mitigar </t>
  </si>
  <si>
    <t>Riesgo Residual</t>
  </si>
  <si>
    <t>Zona de Riesgo</t>
  </si>
  <si>
    <t>Tratamiento del Riesgo</t>
  </si>
  <si>
    <t>Seguimiento I</t>
  </si>
  <si>
    <t>Seguimiento II</t>
  </si>
  <si>
    <t>Seguimiento III</t>
  </si>
  <si>
    <t>No</t>
  </si>
  <si>
    <t>Proceso donde se puede materializar el Riesgo</t>
  </si>
  <si>
    <t>Tipo de Riesgo</t>
  </si>
  <si>
    <t>Causas</t>
  </si>
  <si>
    <t>Riesgo</t>
  </si>
  <si>
    <t>Consecuencias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</si>
  <si>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</si>
  <si>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</si>
  <si>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</si>
  <si>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</si>
  <si>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</si>
  <si>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</si>
  <si>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Responsable de aplicar el control</t>
  </si>
  <si>
    <t>¿El control es preventivo (25), detectivo (15) o correctivo (10)  ?</t>
  </si>
  <si>
    <t>¿El Control es Automatico (25) o Manual (15) ?</t>
  </si>
  <si>
    <t>¿El Control esta Documentado (20) o Sin Documentar (0)?</t>
  </si>
  <si>
    <t>¿La Frecuencia del Control es Continua (15) o Aleatoria (10) ?</t>
  </si>
  <si>
    <t>¿Se deja evidencia con registro (15) o no (0) de la ejecución del control?</t>
  </si>
  <si>
    <t>Actividades Realizadas</t>
  </si>
  <si>
    <t>% de avance en la implementacion de la accion del Control</t>
  </si>
  <si>
    <t>3 - Media</t>
  </si>
  <si>
    <t>Lider del Proceso</t>
  </si>
  <si>
    <t>Reducir</t>
  </si>
  <si>
    <t>Corrupción</t>
  </si>
  <si>
    <t>Evitar</t>
  </si>
  <si>
    <t>Nivel</t>
  </si>
  <si>
    <t>Calificacion</t>
  </si>
  <si>
    <t>Impacto (consecuencias) Reputacional</t>
  </si>
  <si>
    <t>Leve</t>
  </si>
  <si>
    <t>El riesgo afecta la imagen de algún área de la organización.</t>
  </si>
  <si>
    <t>Menor</t>
  </si>
  <si>
    <t>El riesgo afecta laimagen de la entidad internamente, de conocimiento general nivel interno, de juntadirectiva y accionistas y/o de proveedores.</t>
  </si>
  <si>
    <t>Moderado</t>
  </si>
  <si>
    <t>El riesgo afecta la imagen de la entidad con algunos usuarios de relevancia frente al logro de los objetivos.</t>
  </si>
  <si>
    <t>Mayor</t>
  </si>
  <si>
    <t>El riesgo afecta la imagen de la entidad con efecto publicitario sostenido a nivel de sector administrativo, nivel departamental o municipal.</t>
  </si>
  <si>
    <t>Catastrófico</t>
  </si>
  <si>
    <t>El riesgo afecta la imagen de la entidad a nivel nacional, con efecto publicitario sostenido a nivel país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</si>
  <si>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</si>
  <si>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</si>
  <si>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>1 - Leve</t>
  </si>
  <si>
    <t xml:space="preserve">2 - Menor </t>
  </si>
  <si>
    <t xml:space="preserve">3 - Moderado </t>
  </si>
  <si>
    <t xml:space="preserve">4 - Mayor  </t>
  </si>
  <si>
    <t xml:space="preserve">5 - Catastrófico  </t>
  </si>
  <si>
    <t>5 - Muy Alta</t>
  </si>
  <si>
    <t xml:space="preserve">A </t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</si>
  <si>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</si>
  <si>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E </t>
  </si>
  <si>
    <t>Extrema</t>
  </si>
  <si>
    <t>4 - Alta</t>
  </si>
  <si>
    <t xml:space="preserve">M </t>
  </si>
  <si>
    <r>
      <t>E</t>
    </r>
    <r>
      <rPr>
        <sz val="10"/>
        <color rgb="FF000000"/>
        <rFont val="Arial"/>
        <family val="2"/>
      </rPr>
      <t xml:space="preserve"> </t>
    </r>
  </si>
  <si>
    <t>Alta</t>
  </si>
  <si>
    <r>
      <t>M</t>
    </r>
    <r>
      <rPr>
        <sz val="10"/>
        <color rgb="FF000000"/>
        <rFont val="Arial"/>
        <family val="2"/>
      </rPr>
      <t xml:space="preserve"> </t>
    </r>
  </si>
  <si>
    <t>M</t>
  </si>
  <si>
    <t>Moderada</t>
  </si>
  <si>
    <t>2 - Baja</t>
  </si>
  <si>
    <t>B</t>
  </si>
  <si>
    <t>Baja</t>
  </si>
  <si>
    <t>1 - Muy Baja</t>
  </si>
  <si>
    <t xml:space="preserve">PROBABILIDAD </t>
  </si>
  <si>
    <t xml:space="preserve">IMPACTO </t>
  </si>
  <si>
    <t>Zona</t>
  </si>
  <si>
    <t>Consolidado</t>
  </si>
  <si>
    <t>Respuesta</t>
  </si>
  <si>
    <t>Éxito de las Acciones Tomadas</t>
  </si>
  <si>
    <t>Responsable</t>
  </si>
  <si>
    <t>Procesos</t>
  </si>
  <si>
    <t>Probabilidad2</t>
  </si>
  <si>
    <t>Ocurrencias</t>
  </si>
  <si>
    <t>Potencial</t>
  </si>
  <si>
    <t>Impacto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</si>
  <si>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</si>
  <si>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</si>
  <si>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</si>
  <si>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</si>
  <si>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</si>
  <si>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</si>
  <si>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</si>
  <si>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</si>
  <si>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</si>
  <si>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</si>
  <si>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</si>
  <si>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</si>
  <si>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</si>
  <si>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</si>
  <si>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</si>
  <si>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Valoracion Controles</t>
  </si>
  <si>
    <t xml:space="preserve">Valoracion Controles </t>
  </si>
  <si>
    <t>Tratmiento</t>
  </si>
  <si>
    <t>SI</t>
  </si>
  <si>
    <t xml:space="preserve">Muy Baja </t>
  </si>
  <si>
    <t>La actividad que conlleva el riesgo se ejecuta como máximos 2 veces por año</t>
  </si>
  <si>
    <t>NO</t>
  </si>
  <si>
    <t>La actividad que conlleva el riesgo se ejecuta de 3 a 24 veces por año</t>
  </si>
  <si>
    <t>Transferir</t>
  </si>
  <si>
    <t>Media</t>
  </si>
  <si>
    <t>La actividad que conlleva el riesgo se ejecuta de 24 a 500 veces por año</t>
  </si>
  <si>
    <t>Servidor Publico del Proceso</t>
  </si>
  <si>
    <t xml:space="preserve">Alta </t>
  </si>
  <si>
    <t>La actividad que conlleva el riesgo se ejecuta mínimo 500 veces al año y máximo 5000 veces por año</t>
  </si>
  <si>
    <t xml:space="preserve">Mayor </t>
  </si>
  <si>
    <t>Aceptar</t>
  </si>
  <si>
    <t>Muy Alta</t>
  </si>
  <si>
    <t>La actividad que conlleva el riesgo se ejecuta más de 5000 veces por año</t>
  </si>
  <si>
    <t xml:space="preserve">Catastrófico </t>
  </si>
  <si>
    <t>REGISTRO DE OPORTUNIDADES</t>
  </si>
  <si>
    <t>Proceso</t>
  </si>
  <si>
    <t>Oportunidades</t>
  </si>
  <si>
    <t>Costo/Beneficio de Implementar la Oportunidad</t>
  </si>
  <si>
    <t>Plan de persecución de oportunidades  
Puede referenciar a documentos de planificación externa</t>
  </si>
  <si>
    <t>Gestion</t>
  </si>
  <si>
    <t>Legales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</si>
  <si>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</si>
  <si>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</si>
  <si>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</si>
  <si>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</si>
  <si>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</si>
  <si>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</si>
  <si>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</si>
  <si>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</si>
  <si>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</si>
  <si>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</si>
  <si>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</si>
  <si>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</si>
  <si>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</si>
  <si>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Todos los Procesos</t>
  </si>
  <si>
    <t>Procesos Misionales</t>
  </si>
  <si>
    <t>Contralor</t>
  </si>
  <si>
    <t>Directivos</t>
  </si>
  <si>
    <t>Todos los Servidores Publicos</t>
  </si>
  <si>
    <t>Seguridad Digital</t>
  </si>
  <si>
    <t xml:space="preserve">4 - Mayor </t>
  </si>
  <si>
    <t>Auditorias no confiables</t>
  </si>
  <si>
    <t>3 - Moderado</t>
  </si>
  <si>
    <t>Permitir el vencimiento de términos en los procesos de responsabilidad fiscal y de cobro coactivo y en consecuencia afectar el resarcimiento del daño</t>
  </si>
  <si>
    <t>1. Dilingenciamiento completo de los formatos de impedimentos</t>
  </si>
  <si>
    <t>1. Realizar seguimiento trimestral  al cumplimiento de los términos en las actuaciones que se conozcan en Segunda Instancia y Grado de Consulta</t>
  </si>
  <si>
    <t>1. Aplicación de lista de verificación de requisitos para las diferentes modalidades de contratación.</t>
  </si>
  <si>
    <t>Tabla Criterios para definir el nivel de probabilidad</t>
  </si>
  <si>
    <t>Frecuencia de la Actividad</t>
  </si>
  <si>
    <t>Muy Baja</t>
  </si>
  <si>
    <t>Tabla Atributos de para el diseño del control</t>
  </si>
  <si>
    <t>Características</t>
  </si>
  <si>
    <t>Descripción</t>
  </si>
  <si>
    <t>Peso</t>
  </si>
  <si>
    <t>Atributos de Eficiencia</t>
  </si>
  <si>
    <t>Tipo</t>
  </si>
  <si>
    <t>Preventivo</t>
  </si>
  <si>
    <t>Va hacia las causas del riesgo, aseguran el resultado final esperado.</t>
  </si>
  <si>
    <t>Detectivo</t>
  </si>
  <si>
    <t>Detecta que algo ocurre y devuelve el proceso a los controles preventivos.
Se pueden generar reprocesos.</t>
  </si>
  <si>
    <t>Correctivo</t>
  </si>
  <si>
    <t>Dado que permiten reducir el impacto de la materialización del riesgo, tienen un costo en su implementación.</t>
  </si>
  <si>
    <t>Implementación</t>
  </si>
  <si>
    <t>Automático</t>
  </si>
  <si>
    <t>Son actividades de procesamiento o validación de información que se ejecutan por un sistema y/o aplicativo de manera automática sin la intervención de personas para su realización.</t>
  </si>
  <si>
    <t>Manual</t>
  </si>
  <si>
    <t>Controles que son ejecutados por una persona., tiene implícito el error humano.</t>
  </si>
  <si>
    <r>
      <rPr>
        <b/>
        <sz val="12"/>
        <color theme="9" tint="-0.249977111117893"/>
        <rFont val="Arial Narrow"/>
        <family val="2"/>
      </rPr>
      <t>*</t>
    </r>
    <r>
      <rPr>
        <b/>
        <sz val="12"/>
        <rFont val="Arial Narrow"/>
        <family val="2"/>
      </rPr>
      <t>Atributos de</t>
    </r>
    <r>
      <rPr>
        <b/>
        <sz val="12"/>
        <color theme="9" tint="-0.249977111117893"/>
        <rFont val="Arial Narrow"/>
        <family val="2"/>
      </rPr>
      <t xml:space="preserve"> </t>
    </r>
    <r>
      <rPr>
        <b/>
        <sz val="12"/>
        <color rgb="FF000000"/>
        <rFont val="Arial Narrow"/>
        <family val="2"/>
      </rPr>
      <t>Formalización</t>
    </r>
  </si>
  <si>
    <t>Documentación</t>
  </si>
  <si>
    <t>Documentado</t>
  </si>
  <si>
    <t>Controles que están documentados en el proceso, ya sea en manuales, procedimientos, flujogramas o cualquier otro documento propio del proceso.</t>
  </si>
  <si>
    <t>-</t>
  </si>
  <si>
    <t>Sin Documentar</t>
  </si>
  <si>
    <t>Identifica a los controles que pese a que se ejecutan en el proceso no se encuentran documentados en ningún documento propio del proceso</t>
  </si>
  <si>
    <t>Frecuencia</t>
  </si>
  <si>
    <t>Continua</t>
  </si>
  <si>
    <t>Este atributo identifica a los controles que se ejecutan siempre que se realiza la actividad originadora del riesgo.</t>
  </si>
  <si>
    <t>Aleatoria</t>
  </si>
  <si>
    <t>Este atributo identifica a los controles que no siempre se ejecutan cuando se realiza la actividad originadora del riesgo</t>
  </si>
  <si>
    <t>Evidencia</t>
  </si>
  <si>
    <t>Con Registro</t>
  </si>
  <si>
    <t>El control deja un registro que permite evidenciar la ejecución del control</t>
  </si>
  <si>
    <t>Sin Registro</t>
  </si>
  <si>
    <t>El control no deja registro de la ejecución del control</t>
  </si>
  <si>
    <r>
      <rPr>
        <b/>
        <sz val="12"/>
        <color theme="9" tint="-0.249977111117893"/>
        <rFont val="Arial Narrow"/>
        <family val="2"/>
      </rPr>
      <t>*Nota 1:</t>
    </r>
    <r>
      <rPr>
        <sz val="12"/>
        <color theme="1"/>
        <rFont val="Arial Narrow"/>
        <family val="2"/>
      </rPr>
      <t xml:space="preserve"> Los atributos de formalización se recogerán de manera informativa, con el fin de conocer el entorno del control y complementar el análisis con elementos cualitativos; éstos no tienen una incidencia directa en su efectividad. </t>
    </r>
  </si>
  <si>
    <t xml:space="preserve">Tipo o Clasificación </t>
  </si>
  <si>
    <t>Riesgos de Corrupcion</t>
  </si>
  <si>
    <t>Riesgos Fiscales</t>
  </si>
  <si>
    <t>Riesgos Legales</t>
  </si>
  <si>
    <t>Falta de actualizaciòn normativa en materia de Responsabilidad Fiscal, Sanciones y Cobro Coactivo; Inadecuada interpretaciòn normativa.</t>
  </si>
  <si>
    <t>Posibilidad de aplicar inadecuadamente el marco normativo en el tràmite de los procesos de responsabilidad Fiscal, Sancionatorios y de Cobro Coactivo.</t>
  </si>
  <si>
    <t>Se profiera un fallo sin responsablidad Fiscal. Archivo de procesos sancionatorios o de responsabilidad fiscal sin merito suficiente.</t>
  </si>
  <si>
    <t xml:space="preserve">1 Estudio o analisis de antecedentes y normatividad aplicable a cada proceso al momento del traslado del Hallazgo fiscal a la Dependencia. </t>
  </si>
  <si>
    <t>2. Capacitaciones pertinentes de acuerdo a las necesidades del proceso para efectura la revisión permanente de los procesos conforme a la norma</t>
  </si>
  <si>
    <t>Deficiencias en el  control, seguimiento o monitoreo.  Dilatación del proceso por parte de los investigados y/o sus apoderados</t>
  </si>
  <si>
    <t>Pérdida de credibilidad institucional - Caducidad y/o  Prescripción - Perdida  de fuerza ejecutoria de los actos administrativos (Título ejecutivo) - Conductas disciplinables - Se impide el resarcimiento al daño generado al patrimonio público.</t>
  </si>
  <si>
    <t>No diligenciar los formatos de impedimentos</t>
  </si>
  <si>
    <t>Afectación a los principios de autonomia e independencia en los procesos auditores</t>
  </si>
  <si>
    <t>Celebracion  de contratos estatales sin el lleno de requisitos legales.</t>
  </si>
  <si>
    <t>Riesgos Estratégicos</t>
  </si>
  <si>
    <t>Riesgos de Gestión</t>
  </si>
  <si>
    <t>Riesgos de Corrupción</t>
  </si>
  <si>
    <t>Riesgos de Seguridad de la Información</t>
  </si>
  <si>
    <t xml:space="preserve">Posibilidad de modificar el resultado del ejercicio del control fiscal debido a Intereses particulares en los temas a evaluar </t>
  </si>
  <si>
    <t>Presiones externas e internas para modificar el resultado del ejercicio del control fiscal. Tráfico de Influencias</t>
  </si>
  <si>
    <t>Pérdida de credibilidad en el control fiscal.
 Afectación reputacinal de la Entidad.</t>
  </si>
  <si>
    <t>Aplicar las normas, políticas y medidas de seguridad implementadas para el manejo de la información de los expedientes, a través del uso de papeles de trabajo y formatos propios del proceso.</t>
  </si>
  <si>
    <t>Supervisar que la información registrada en las actas de mesa de trabajo, actas producto de visita fiscal y papeles de trabajo no sean utilizadas de manera para fines ajenos al beneficio institucional, supervisando todos los documentos que soportan el ejercicio auditor.</t>
  </si>
  <si>
    <t>Estudios previos  no ajustados  a las normatividades vigentes y el tipo  de contratacion a realizarse.   
Falta  de analisis y verificación de los requisitos exigentes según el tipo de contrato a celebrarse.</t>
  </si>
  <si>
    <t>Incumplimiento de metas y propósitos institucionales. 
Investigaciones o sanciones  Disciplinarias</t>
  </si>
  <si>
    <t xml:space="preserve">2. Verificar la veracidad de los documentos precontractuales relevantes para demostrar la capacidad de la contratación de los servicios profesionales y de apoyo a la gestión. </t>
  </si>
  <si>
    <t>MAPA DE RIESGOS DE CORRUPCIÓN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</si>
</sst>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4"/>
      <name val="Arial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FFFF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color theme="9" tint="-0.249977111117893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1"/>
      <color rgb="FF000000"/>
      <name val="Calibri"/>
    </font>
  </fonts>
  <fills count="4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rgb="FF92D050"/>
        <bgColor indexed="64"/>
      </patternFill>
    </fill>
    <fill>
      <patternFill patternType="solid">
        <fgColor rgb="FF43FC2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43FC24"/>
        <bgColor rgb="FFFFFF00"/>
      </patternFill>
    </fill>
    <fill>
      <patternFill patternType="solid">
        <fgColor rgb="FF43FC24"/>
        <bgColor rgb="FFFF6600"/>
      </patternFill>
    </fill>
    <fill>
      <patternFill patternType="solid">
        <fgColor rgb="FFFF5E00"/>
        <bgColor indexed="64"/>
      </patternFill>
    </fill>
    <fill>
      <patternFill patternType="solid">
        <fgColor rgb="FF00B0F0"/>
        <bgColor rgb="FFBFBFBF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rgb="FFBFBFBF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BFBFBF"/>
      </patternFill>
    </fill>
    <fill>
      <patternFill patternType="solid">
        <fgColor rgb="FF00B050"/>
        <bgColor rgb="FFBFBFBF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rgb="FFF79646"/>
      </left>
      <right/>
      <top/>
      <bottom style="dotted">
        <color rgb="FFF79646"/>
      </bottom>
      <diagonal/>
    </border>
    <border>
      <left style="dotted">
        <color rgb="FFF79646"/>
      </left>
      <right/>
      <top style="dotted">
        <color rgb="FFF79646"/>
      </top>
      <bottom style="dotted">
        <color rgb="FFF79646"/>
      </bottom>
      <diagonal/>
    </border>
  </borders>
  <cellStyleXfs count="1365">
    <xf numFmtId="0" fontId="0" fillId="0" borderId="0"/>
    <xf numFmtId="0" fontId="31" fillId="0" borderId="1"/>
    <xf numFmtId="0" fontId="20" fillId="0" borderId="1"/>
    <xf numFmtId="0" fontId="33" fillId="0" borderId="1"/>
    <xf numFmtId="0" fontId="28" fillId="0" borderId="1"/>
    <xf numFmtId="0" fontId="19" fillId="0" borderId="1"/>
    <xf numFmtId="9" fontId="33" fillId="0" borderId="1" applyFont="0" applyFill="0" applyBorder="0" applyAlignment="0" applyProtection="0"/>
    <xf numFmtId="0" fontId="33" fillId="0" borderId="1"/>
    <xf numFmtId="0" fontId="33" fillId="0" borderId="1"/>
    <xf numFmtId="0" fontId="50" fillId="0" borderId="1"/>
    <xf numFmtId="0" fontId="18" fillId="0" borderId="1"/>
    <xf numFmtId="0" fontId="18" fillId="0" borderId="1"/>
    <xf numFmtId="0" fontId="50" fillId="0" borderId="1"/>
    <xf numFmtId="0" fontId="17" fillId="0" borderId="1"/>
    <xf numFmtId="0" fontId="17" fillId="0" borderId="1"/>
    <xf numFmtId="0" fontId="50" fillId="0" borderId="1"/>
    <xf numFmtId="0" fontId="50" fillId="0" borderId="1"/>
    <xf numFmtId="0" fontId="16" fillId="0" borderId="1"/>
    <xf numFmtId="0" fontId="16" fillId="0" borderId="1"/>
    <xf numFmtId="0" fontId="50" fillId="0" borderId="1"/>
    <xf numFmtId="0" fontId="50" fillId="0" borderId="1"/>
    <xf numFmtId="0" fontId="15" fillId="0" borderId="1"/>
    <xf numFmtId="0" fontId="15" fillId="0" borderId="1"/>
    <xf numFmtId="0" fontId="50" fillId="0" borderId="1"/>
    <xf numFmtId="0" fontId="50" fillId="0" borderId="1"/>
    <xf numFmtId="0" fontId="50" fillId="0" borderId="1"/>
    <xf numFmtId="0" fontId="50" fillId="0" borderId="1"/>
    <xf numFmtId="0" fontId="50" fillId="0" borderId="1"/>
    <xf numFmtId="0" fontId="50" fillId="0" borderId="1"/>
    <xf numFmtId="0" fontId="50" fillId="0" borderId="1"/>
    <xf numFmtId="0" fontId="14" fillId="0" borderId="1"/>
    <xf numFmtId="0" fontId="14" fillId="0" borderId="1"/>
    <xf numFmtId="0" fontId="50" fillId="0" borderId="1"/>
    <xf numFmtId="0" fontId="13" fillId="0" borderId="1"/>
    <xf numFmtId="0" fontId="13" fillId="0" borderId="1"/>
    <xf numFmtId="0" fontId="50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50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0" fillId="0" borderId="1"/>
    <xf numFmtId="0" fontId="10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50" fillId="0" borderId="1"/>
    <xf numFmtId="0" fontId="9" fillId="0" borderId="1"/>
    <xf numFmtId="0" fontId="50" fillId="0" borderId="1"/>
    <xf numFmtId="0" fontId="9" fillId="0" borderId="1"/>
    <xf numFmtId="0" fontId="50" fillId="0" borderId="1"/>
    <xf numFmtId="0" fontId="50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50" fillId="0" borderId="1"/>
    <xf numFmtId="0" fontId="8" fillId="0" borderId="1"/>
    <xf numFmtId="0" fontId="8" fillId="0" borderId="1"/>
    <xf numFmtId="0" fontId="50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50" fillId="0" borderId="1"/>
    <xf numFmtId="0" fontId="7" fillId="0" borderId="1"/>
    <xf numFmtId="0" fontId="7" fillId="0" borderId="1"/>
    <xf numFmtId="0" fontId="50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50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50" fillId="0" borderId="1"/>
    <xf numFmtId="0" fontId="6" fillId="0" borderId="1"/>
    <xf numFmtId="0" fontId="50" fillId="0" borderId="1"/>
    <xf numFmtId="0" fontId="6" fillId="0" borderId="1"/>
    <xf numFmtId="0" fontId="50" fillId="0" borderId="1"/>
    <xf numFmtId="0" fontId="50" fillId="0" borderId="1"/>
    <xf numFmtId="0" fontId="6" fillId="0" borderId="1"/>
    <xf numFmtId="0" fontId="6" fillId="0" borderId="1"/>
    <xf numFmtId="0" fontId="50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50" fillId="0" borderId="1"/>
    <xf numFmtId="0" fontId="50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50" fillId="0" borderId="1"/>
    <xf numFmtId="0" fontId="50" fillId="0" borderId="1"/>
    <xf numFmtId="0" fontId="50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33" fillId="0" borderId="1"/>
    <xf numFmtId="0" fontId="5" fillId="0" borderId="1"/>
    <xf numFmtId="0" fontId="33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33" fillId="0" borderId="1"/>
    <xf numFmtId="0" fontId="5" fillId="0" borderId="1"/>
    <xf numFmtId="0" fontId="33" fillId="0" borderId="1"/>
    <xf numFmtId="0" fontId="33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33" fillId="0" borderId="1"/>
    <xf numFmtId="0" fontId="50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33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50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50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50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50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50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50" fillId="0" borderId="1"/>
    <xf numFmtId="0" fontId="50" fillId="0" borderId="1"/>
    <xf numFmtId="0" fontId="1" fillId="0" borderId="1"/>
    <xf numFmtId="0" fontId="1" fillId="0" borderId="1"/>
    <xf numFmtId="0" fontId="50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50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50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50" fillId="0" borderId="1"/>
    <xf numFmtId="0" fontId="50" fillId="0" borderId="1"/>
    <xf numFmtId="0" fontId="50" fillId="0" borderId="1"/>
  </cellStyleXfs>
  <cellXfs count="251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8" fillId="0" borderId="0" xfId="0" applyFont="1"/>
    <xf numFmtId="0" fontId="27" fillId="7" borderId="2" xfId="0" applyFont="1" applyFill="1" applyBorder="1" applyAlignment="1">
      <alignment horizontal="center" vertical="center" wrapText="1" readingOrder="1"/>
    </xf>
    <xf numFmtId="0" fontId="27" fillId="8" borderId="2" xfId="0" applyFont="1" applyFill="1" applyBorder="1" applyAlignment="1">
      <alignment horizontal="center" vertical="center" wrapText="1" readingOrder="1"/>
    </xf>
    <xf numFmtId="0" fontId="27" fillId="4" borderId="2" xfId="0" applyFont="1" applyFill="1" applyBorder="1" applyAlignment="1">
      <alignment horizontal="center" vertical="center" wrapText="1" readingOrder="1"/>
    </xf>
    <xf numFmtId="0" fontId="27" fillId="9" borderId="2" xfId="0" applyFont="1" applyFill="1" applyBorder="1" applyAlignment="1">
      <alignment horizontal="center" vertical="center" wrapText="1" readingOrder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5" xfId="1" applyBorder="1"/>
    <xf numFmtId="0" fontId="31" fillId="0" borderId="1" xfId="1"/>
    <xf numFmtId="0" fontId="28" fillId="0" borderId="1" xfId="0" applyFont="1" applyBorder="1"/>
    <xf numFmtId="0" fontId="27" fillId="0" borderId="1" xfId="0" applyFont="1" applyBorder="1" applyAlignment="1">
      <alignment horizontal="center" vertical="center" wrapText="1" readingOrder="1"/>
    </xf>
    <xf numFmtId="0" fontId="27" fillId="13" borderId="5" xfId="1" applyFont="1" applyFill="1" applyBorder="1" applyAlignment="1">
      <alignment horizontal="center" vertical="center" wrapText="1" readingOrder="1"/>
    </xf>
    <xf numFmtId="0" fontId="27" fillId="14" borderId="5" xfId="1" applyFont="1" applyFill="1" applyBorder="1" applyAlignment="1">
      <alignment horizontal="center" vertical="center" wrapText="1" readingOrder="1"/>
    </xf>
    <xf numFmtId="0" fontId="27" fillId="15" borderId="5" xfId="1" applyFont="1" applyFill="1" applyBorder="1" applyAlignment="1">
      <alignment horizontal="center" vertical="center" wrapText="1" readingOrder="1"/>
    </xf>
    <xf numFmtId="0" fontId="27" fillId="16" borderId="5" xfId="1" applyFont="1" applyFill="1" applyBorder="1" applyAlignment="1">
      <alignment horizontal="center" vertical="center" wrapText="1" readingOrder="1"/>
    </xf>
    <xf numFmtId="0" fontId="33" fillId="0" borderId="0" xfId="0" applyFont="1"/>
    <xf numFmtId="0" fontId="27" fillId="26" borderId="1" xfId="0" applyFont="1" applyFill="1" applyBorder="1" applyAlignment="1">
      <alignment horizontal="center" vertical="center" wrapText="1" readingOrder="1"/>
    </xf>
    <xf numFmtId="0" fontId="27" fillId="6" borderId="3" xfId="0" applyFont="1" applyFill="1" applyBorder="1" applyAlignment="1">
      <alignment horizontal="left" vertical="center" wrapText="1" readingOrder="1"/>
    </xf>
    <xf numFmtId="0" fontId="27" fillId="6" borderId="5" xfId="0" applyFont="1" applyFill="1" applyBorder="1" applyAlignment="1">
      <alignment horizontal="center" vertical="center" wrapText="1" readingOrder="1"/>
    </xf>
    <xf numFmtId="0" fontId="27" fillId="17" borderId="5" xfId="0" applyFont="1" applyFill="1" applyBorder="1" applyAlignment="1">
      <alignment horizontal="center" vertical="center" wrapText="1" readingOrder="1"/>
    </xf>
    <xf numFmtId="0" fontId="27" fillId="18" borderId="5" xfId="0" applyFont="1" applyFill="1" applyBorder="1" applyAlignment="1">
      <alignment horizontal="center" vertical="center" wrapText="1" readingOrder="1"/>
    </xf>
    <xf numFmtId="0" fontId="27" fillId="19" borderId="5" xfId="0" applyFont="1" applyFill="1" applyBorder="1" applyAlignment="1">
      <alignment horizontal="center" vertical="center" wrapText="1" readingOrder="1"/>
    </xf>
    <xf numFmtId="0" fontId="27" fillId="20" borderId="5" xfId="0" applyFont="1" applyFill="1" applyBorder="1" applyAlignment="1">
      <alignment horizontal="center" vertical="center" wrapText="1" readingOrder="1"/>
    </xf>
    <xf numFmtId="0" fontId="27" fillId="9" borderId="5" xfId="0" applyFont="1" applyFill="1" applyBorder="1" applyAlignment="1">
      <alignment horizontal="center" vertical="center" wrapText="1" readingOrder="1"/>
    </xf>
    <xf numFmtId="0" fontId="27" fillId="4" borderId="5" xfId="0" applyFont="1" applyFill="1" applyBorder="1" applyAlignment="1">
      <alignment horizontal="center" vertical="center" wrapText="1" readingOrder="1"/>
    </xf>
    <xf numFmtId="0" fontId="27" fillId="7" borderId="5" xfId="0" applyFont="1" applyFill="1" applyBorder="1" applyAlignment="1">
      <alignment horizontal="center" vertical="center" wrapText="1" readingOrder="1"/>
    </xf>
    <xf numFmtId="0" fontId="27" fillId="21" borderId="5" xfId="0" applyFont="1" applyFill="1" applyBorder="1" applyAlignment="1">
      <alignment horizontal="center" vertical="center" wrapText="1" readingOrder="1"/>
    </xf>
    <xf numFmtId="0" fontId="27" fillId="22" borderId="5" xfId="0" applyFont="1" applyFill="1" applyBorder="1" applyAlignment="1">
      <alignment horizontal="center" vertical="center" wrapText="1" readingOrder="1"/>
    </xf>
    <xf numFmtId="0" fontId="27" fillId="23" borderId="5" xfId="0" applyFont="1" applyFill="1" applyBorder="1" applyAlignment="1">
      <alignment horizontal="center" vertical="center" wrapText="1" readingOrder="1"/>
    </xf>
    <xf numFmtId="0" fontId="27" fillId="24" borderId="5" xfId="0" applyFont="1" applyFill="1" applyBorder="1" applyAlignment="1">
      <alignment horizontal="center" vertical="center" wrapText="1" readingOrder="1"/>
    </xf>
    <xf numFmtId="0" fontId="27" fillId="10" borderId="1" xfId="1" applyFont="1" applyFill="1" applyAlignment="1">
      <alignment horizontal="center" vertical="center" wrapText="1" readingOrder="1"/>
    </xf>
    <xf numFmtId="0" fontId="21" fillId="3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0" fillId="0" borderId="1" xfId="0" applyBorder="1"/>
    <xf numFmtId="0" fontId="22" fillId="2" borderId="17" xfId="0" applyFont="1" applyFill="1" applyBorder="1" applyAlignment="1">
      <alignment horizontal="center" vertical="center" wrapText="1"/>
    </xf>
    <xf numFmtId="0" fontId="34" fillId="27" borderId="8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28" borderId="8" xfId="0" applyFont="1" applyFill="1" applyBorder="1" applyAlignment="1">
      <alignment horizontal="center" vertical="center" wrapText="1"/>
    </xf>
    <xf numFmtId="0" fontId="34" fillId="14" borderId="8" xfId="0" applyFont="1" applyFill="1" applyBorder="1" applyAlignment="1">
      <alignment horizontal="center" vertical="center" wrapText="1"/>
    </xf>
    <xf numFmtId="0" fontId="34" fillId="15" borderId="8" xfId="0" applyFont="1" applyFill="1" applyBorder="1" applyAlignment="1">
      <alignment horizontal="center" vertical="center" wrapText="1"/>
    </xf>
    <xf numFmtId="0" fontId="34" fillId="29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27" fillId="30" borderId="5" xfId="0" applyFont="1" applyFill="1" applyBorder="1" applyAlignment="1">
      <alignment horizontal="center" vertical="center" wrapText="1" readingOrder="1"/>
    </xf>
    <xf numFmtId="0" fontId="27" fillId="31" borderId="5" xfId="0" applyFont="1" applyFill="1" applyBorder="1" applyAlignment="1">
      <alignment horizontal="center" vertical="center" wrapText="1" readingOrder="1"/>
    </xf>
    <xf numFmtId="0" fontId="27" fillId="32" borderId="5" xfId="1" applyFont="1" applyFill="1" applyBorder="1" applyAlignment="1">
      <alignment horizontal="center" vertical="center" wrapText="1" readingOrder="1"/>
    </xf>
    <xf numFmtId="0" fontId="21" fillId="3" borderId="1" xfId="0" applyFont="1" applyFill="1" applyBorder="1"/>
    <xf numFmtId="0" fontId="22" fillId="2" borderId="2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29" xfId="0" applyFont="1" applyBorder="1" applyAlignment="1">
      <alignment horizontal="center" vertical="center"/>
    </xf>
    <xf numFmtId="0" fontId="21" fillId="3" borderId="16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/>
    </xf>
    <xf numFmtId="0" fontId="21" fillId="0" borderId="33" xfId="0" applyFont="1" applyBorder="1" applyAlignment="1">
      <alignment horizontal="center" vertical="center"/>
    </xf>
    <xf numFmtId="0" fontId="21" fillId="3" borderId="34" xfId="0" applyFont="1" applyFill="1" applyBorder="1" applyAlignment="1">
      <alignment horizontal="left" vertical="center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/>
    </xf>
    <xf numFmtId="0" fontId="21" fillId="3" borderId="22" xfId="0" applyFont="1" applyFill="1" applyBorder="1" applyAlignment="1">
      <alignment horizontal="left" vertical="center" wrapText="1"/>
    </xf>
    <xf numFmtId="0" fontId="21" fillId="3" borderId="22" xfId="0" applyFont="1" applyFill="1" applyBorder="1" applyAlignment="1">
      <alignment horizontal="left" vertical="center"/>
    </xf>
    <xf numFmtId="0" fontId="21" fillId="0" borderId="22" xfId="0" applyFont="1" applyBorder="1" applyAlignment="1">
      <alignment horizontal="left" vertical="center" wrapText="1"/>
    </xf>
    <xf numFmtId="0" fontId="21" fillId="3" borderId="23" xfId="0" applyFont="1" applyFill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33" fillId="0" borderId="1" xfId="0" applyFont="1" applyBorder="1"/>
    <xf numFmtId="0" fontId="21" fillId="3" borderId="1" xfId="0" applyFont="1" applyFill="1" applyBorder="1" applyAlignment="1">
      <alignment wrapText="1"/>
    </xf>
    <xf numFmtId="0" fontId="27" fillId="11" borderId="5" xfId="1" applyFont="1" applyFill="1" applyBorder="1" applyAlignment="1">
      <alignment vertical="center" wrapText="1" readingOrder="1"/>
    </xf>
    <xf numFmtId="0" fontId="27" fillId="12" borderId="5" xfId="1" applyFont="1" applyFill="1" applyBorder="1" applyAlignment="1">
      <alignment horizontal="center" vertical="center" wrapText="1" readingOrder="1"/>
    </xf>
    <xf numFmtId="0" fontId="27" fillId="11" borderId="9" xfId="1" applyFont="1" applyFill="1" applyBorder="1" applyAlignment="1">
      <alignment vertical="center" wrapText="1" readingOrder="1"/>
    </xf>
    <xf numFmtId="0" fontId="27" fillId="12" borderId="5" xfId="1" applyFont="1" applyFill="1" applyBorder="1" applyAlignment="1">
      <alignment horizontal="justify" vertical="center" wrapText="1" readingOrder="1"/>
    </xf>
    <xf numFmtId="0" fontId="27" fillId="12" borderId="5" xfId="1" applyFont="1" applyFill="1" applyBorder="1" applyAlignment="1">
      <alignment horizontal="left" vertical="center" wrapText="1" readingOrder="1"/>
    </xf>
    <xf numFmtId="0" fontId="22" fillId="2" borderId="5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 applyProtection="1">
      <alignment vertical="center"/>
      <protection locked="0"/>
    </xf>
    <xf numFmtId="0" fontId="28" fillId="25" borderId="36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6" fillId="0" borderId="37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25" fillId="33" borderId="15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10" borderId="0" xfId="0" applyFill="1"/>
    <xf numFmtId="0" fontId="41" fillId="0" borderId="5" xfId="0" applyFont="1" applyBorder="1" applyAlignment="1">
      <alignment horizontal="center" vertical="center" wrapText="1"/>
    </xf>
    <xf numFmtId="0" fontId="43" fillId="27" borderId="41" xfId="0" applyFont="1" applyFill="1" applyBorder="1" applyAlignment="1">
      <alignment horizontal="center" vertical="center" wrapText="1" readingOrder="1"/>
    </xf>
    <xf numFmtId="0" fontId="43" fillId="37" borderId="42" xfId="0" applyFont="1" applyFill="1" applyBorder="1" applyAlignment="1">
      <alignment horizontal="center" vertical="center" wrapText="1" readingOrder="1"/>
    </xf>
    <xf numFmtId="0" fontId="43" fillId="38" borderId="42" xfId="0" applyFont="1" applyFill="1" applyBorder="1" applyAlignment="1">
      <alignment horizontal="center" vertical="center" wrapText="1" readingOrder="1"/>
    </xf>
    <xf numFmtId="0" fontId="43" fillId="39" borderId="42" xfId="0" applyFont="1" applyFill="1" applyBorder="1" applyAlignment="1">
      <alignment horizontal="center" vertical="center" wrapText="1" readingOrder="1"/>
    </xf>
    <xf numFmtId="0" fontId="44" fillId="16" borderId="42" xfId="0" applyFont="1" applyFill="1" applyBorder="1" applyAlignment="1">
      <alignment horizontal="center" vertical="center" wrapText="1" readingOrder="1"/>
    </xf>
    <xf numFmtId="0" fontId="42" fillId="36" borderId="15" xfId="0" applyFont="1" applyFill="1" applyBorder="1" applyAlignment="1">
      <alignment horizontal="center" vertical="center" wrapText="1" readingOrder="1"/>
    </xf>
    <xf numFmtId="0" fontId="43" fillId="0" borderId="5" xfId="0" applyFont="1" applyBorder="1" applyAlignment="1">
      <alignment horizontal="justify" vertical="center" wrapText="1" readingOrder="1"/>
    </xf>
    <xf numFmtId="9" fontId="43" fillId="0" borderId="5" xfId="0" applyNumberFormat="1" applyFont="1" applyBorder="1" applyAlignment="1">
      <alignment horizontal="center" vertical="center" wrapText="1" readingOrder="1"/>
    </xf>
    <xf numFmtId="0" fontId="21" fillId="0" borderId="5" xfId="0" applyFont="1" applyBorder="1" applyAlignment="1">
      <alignment horizontal="center" vertical="center"/>
    </xf>
    <xf numFmtId="0" fontId="45" fillId="10" borderId="0" xfId="0" applyFont="1" applyFill="1"/>
    <xf numFmtId="0" fontId="46" fillId="40" borderId="27" xfId="0" applyFont="1" applyFill="1" applyBorder="1" applyAlignment="1">
      <alignment horizontal="center" vertical="center" wrapText="1" readingOrder="1"/>
    </xf>
    <xf numFmtId="0" fontId="46" fillId="40" borderId="28" xfId="0" applyFont="1" applyFill="1" applyBorder="1" applyAlignment="1">
      <alignment horizontal="center" vertical="center" wrapText="1" readingOrder="1"/>
    </xf>
    <xf numFmtId="0" fontId="46" fillId="10" borderId="16" xfId="0" applyFont="1" applyFill="1" applyBorder="1" applyAlignment="1">
      <alignment horizontal="center" vertical="center" wrapText="1" readingOrder="1"/>
    </xf>
    <xf numFmtId="0" fontId="43" fillId="10" borderId="16" xfId="0" applyFont="1" applyFill="1" applyBorder="1" applyAlignment="1">
      <alignment horizontal="justify" vertical="center" wrapText="1" readingOrder="1"/>
    </xf>
    <xf numFmtId="9" fontId="46" fillId="10" borderId="30" xfId="0" applyNumberFormat="1" applyFont="1" applyFill="1" applyBorder="1" applyAlignment="1">
      <alignment horizontal="center" vertical="center" wrapText="1" readingOrder="1"/>
    </xf>
    <xf numFmtId="0" fontId="46" fillId="10" borderId="5" xfId="0" applyFont="1" applyFill="1" applyBorder="1" applyAlignment="1">
      <alignment horizontal="center" vertical="center" wrapText="1" readingOrder="1"/>
    </xf>
    <xf numFmtId="0" fontId="43" fillId="10" borderId="5" xfId="0" applyFont="1" applyFill="1" applyBorder="1" applyAlignment="1">
      <alignment horizontal="justify" vertical="center" wrapText="1" readingOrder="1"/>
    </xf>
    <xf numFmtId="9" fontId="46" fillId="10" borderId="32" xfId="0" applyNumberFormat="1" applyFont="1" applyFill="1" applyBorder="1" applyAlignment="1">
      <alignment horizontal="center" vertical="center" wrapText="1" readingOrder="1"/>
    </xf>
    <xf numFmtId="0" fontId="43" fillId="10" borderId="5" xfId="0" applyFont="1" applyFill="1" applyBorder="1" applyAlignment="1">
      <alignment horizontal="justify" vertical="top" wrapText="1" readingOrder="1"/>
    </xf>
    <xf numFmtId="0" fontId="43" fillId="10" borderId="32" xfId="0" applyFont="1" applyFill="1" applyBorder="1" applyAlignment="1">
      <alignment horizontal="center" vertical="center" wrapText="1" readingOrder="1"/>
    </xf>
    <xf numFmtId="0" fontId="46" fillId="10" borderId="34" xfId="0" applyFont="1" applyFill="1" applyBorder="1" applyAlignment="1">
      <alignment horizontal="center" vertical="center" wrapText="1" readingOrder="1"/>
    </xf>
    <xf numFmtId="0" fontId="43" fillId="10" borderId="34" xfId="0" applyFont="1" applyFill="1" applyBorder="1" applyAlignment="1">
      <alignment horizontal="justify" vertical="center" wrapText="1" readingOrder="1"/>
    </xf>
    <xf numFmtId="0" fontId="43" fillId="10" borderId="35" xfId="0" applyFont="1" applyFill="1" applyBorder="1" applyAlignment="1">
      <alignment horizontal="center" vertical="center" wrapText="1" readingOrder="1"/>
    </xf>
    <xf numFmtId="0" fontId="39" fillId="0" borderId="0" xfId="0" applyFont="1" applyAlignment="1">
      <alignment horizontal="center" vertical="center"/>
    </xf>
    <xf numFmtId="10" fontId="25" fillId="0" borderId="37" xfId="0" applyNumberFormat="1" applyFont="1" applyBorder="1" applyAlignment="1">
      <alignment horizontal="center" vertical="center" wrapText="1"/>
    </xf>
    <xf numFmtId="10" fontId="25" fillId="0" borderId="5" xfId="0" applyNumberFormat="1" applyFont="1" applyBorder="1" applyAlignment="1">
      <alignment horizontal="center" vertical="center" wrapText="1"/>
    </xf>
    <xf numFmtId="10" fontId="25" fillId="0" borderId="34" xfId="0" applyNumberFormat="1" applyFont="1" applyBorder="1" applyAlignment="1">
      <alignment horizontal="center" vertical="center" wrapText="1"/>
    </xf>
    <xf numFmtId="10" fontId="25" fillId="0" borderId="15" xfId="0" applyNumberFormat="1" applyFont="1" applyBorder="1" applyAlignment="1">
      <alignment horizontal="center" vertical="center" wrapText="1"/>
    </xf>
    <xf numFmtId="9" fontId="25" fillId="0" borderId="37" xfId="0" applyNumberFormat="1" applyFont="1" applyBorder="1" applyAlignment="1">
      <alignment horizontal="center" vertical="center" wrapText="1"/>
    </xf>
    <xf numFmtId="9" fontId="25" fillId="0" borderId="5" xfId="0" applyNumberFormat="1" applyFont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0" fontId="26" fillId="0" borderId="16" xfId="29" applyFont="1" applyBorder="1" applyAlignment="1">
      <alignment horizontal="left" vertical="center" wrapText="1"/>
    </xf>
    <xf numFmtId="9" fontId="25" fillId="0" borderId="34" xfId="0" applyNumberFormat="1" applyFont="1" applyBorder="1" applyAlignment="1">
      <alignment horizontal="center" vertical="center" wrapText="1"/>
    </xf>
    <xf numFmtId="0" fontId="25" fillId="41" borderId="15" xfId="0" applyFont="1" applyFill="1" applyBorder="1" applyAlignment="1">
      <alignment horizontal="center" vertical="center" wrapText="1"/>
    </xf>
    <xf numFmtId="0" fontId="25" fillId="42" borderId="15" xfId="0" applyFont="1" applyFill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 wrapText="1"/>
    </xf>
    <xf numFmtId="0" fontId="28" fillId="0" borderId="37" xfId="93" applyFont="1" applyBorder="1" applyAlignment="1">
      <alignment horizontal="left" vertical="center" wrapText="1"/>
    </xf>
    <xf numFmtId="0" fontId="26" fillId="0" borderId="16" xfId="806" applyFont="1" applyBorder="1" applyAlignment="1">
      <alignment horizontal="left" vertical="center" wrapText="1"/>
    </xf>
    <xf numFmtId="0" fontId="28" fillId="0" borderId="5" xfId="93" applyFont="1" applyBorder="1" applyAlignment="1">
      <alignment horizontal="left" vertical="center" wrapText="1"/>
    </xf>
    <xf numFmtId="0" fontId="26" fillId="0" borderId="16" xfId="1046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1" fontId="25" fillId="0" borderId="5" xfId="0" applyNumberFormat="1" applyFont="1" applyBorder="1" applyAlignment="1">
      <alignment horizontal="center" vertical="center" wrapText="1"/>
    </xf>
    <xf numFmtId="1" fontId="25" fillId="0" borderId="34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2" fontId="25" fillId="0" borderId="34" xfId="0" applyNumberFormat="1" applyFont="1" applyBorder="1" applyAlignment="1">
      <alignment horizontal="center" vertical="center" wrapText="1"/>
    </xf>
    <xf numFmtId="9" fontId="38" fillId="0" borderId="16" xfId="0" applyNumberFormat="1" applyFont="1" applyBorder="1" applyAlignment="1">
      <alignment horizontal="center" vertical="center" wrapText="1"/>
    </xf>
    <xf numFmtId="9" fontId="38" fillId="0" borderId="5" xfId="0" applyNumberFormat="1" applyFont="1" applyBorder="1" applyAlignment="1">
      <alignment horizontal="center" vertical="center" wrapText="1"/>
    </xf>
    <xf numFmtId="9" fontId="38" fillId="0" borderId="34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23" fillId="33" borderId="5" xfId="0" applyFont="1" applyFill="1" applyBorder="1" applyAlignment="1">
      <alignment horizontal="center" vertical="center" wrapText="1"/>
    </xf>
    <xf numFmtId="0" fontId="24" fillId="34" borderId="5" xfId="0" applyFont="1" applyFill="1" applyBorder="1"/>
    <xf numFmtId="0" fontId="23" fillId="41" borderId="5" xfId="0" applyFont="1" applyFill="1" applyBorder="1" applyAlignment="1">
      <alignment horizontal="center" vertical="center" wrapText="1"/>
    </xf>
    <xf numFmtId="0" fontId="24" fillId="14" borderId="5" xfId="0" applyFont="1" applyFill="1" applyBorder="1"/>
    <xf numFmtId="0" fontId="22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3" fillId="42" borderId="5" xfId="0" applyFont="1" applyFill="1" applyBorder="1" applyAlignment="1">
      <alignment horizontal="center" vertical="center" wrapText="1"/>
    </xf>
    <xf numFmtId="0" fontId="24" fillId="37" borderId="5" xfId="0" applyFont="1" applyFill="1" applyBorder="1"/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" fontId="25" fillId="0" borderId="37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9" fontId="38" fillId="0" borderId="37" xfId="0" applyNumberFormat="1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2" fontId="25" fillId="0" borderId="37" xfId="0" applyNumberFormat="1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4" fillId="0" borderId="5" xfId="0" applyFont="1" applyBorder="1"/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9" fontId="38" fillId="0" borderId="15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2" fillId="36" borderId="40" xfId="0" applyFont="1" applyFill="1" applyBorder="1" applyAlignment="1">
      <alignment horizontal="center" vertical="center" wrapText="1" readingOrder="1"/>
    </xf>
    <xf numFmtId="0" fontId="42" fillId="36" borderId="1" xfId="0" applyFont="1" applyFill="1" applyBorder="1" applyAlignment="1">
      <alignment horizontal="center" vertical="center" wrapText="1" readingOrder="1"/>
    </xf>
    <xf numFmtId="0" fontId="49" fillId="10" borderId="0" xfId="0" applyFont="1" applyFill="1" applyAlignment="1">
      <alignment horizontal="justify" vertical="center" wrapText="1"/>
    </xf>
    <xf numFmtId="0" fontId="42" fillId="40" borderId="24" xfId="0" applyFont="1" applyFill="1" applyBorder="1" applyAlignment="1">
      <alignment horizontal="center" vertical="center" wrapText="1" readingOrder="1"/>
    </xf>
    <xf numFmtId="0" fontId="42" fillId="40" borderId="25" xfId="0" applyFont="1" applyFill="1" applyBorder="1" applyAlignment="1">
      <alignment horizontal="center" vertical="center" wrapText="1" readingOrder="1"/>
    </xf>
    <xf numFmtId="0" fontId="42" fillId="40" borderId="7" xfId="0" applyFont="1" applyFill="1" applyBorder="1" applyAlignment="1">
      <alignment horizontal="center" vertical="center" wrapText="1" readingOrder="1"/>
    </xf>
    <xf numFmtId="0" fontId="46" fillId="40" borderId="26" xfId="0" applyFont="1" applyFill="1" applyBorder="1" applyAlignment="1">
      <alignment horizontal="center" vertical="center" wrapText="1" readingOrder="1"/>
    </xf>
    <xf numFmtId="0" fontId="46" fillId="40" borderId="27" xfId="0" applyFont="1" applyFill="1" applyBorder="1" applyAlignment="1">
      <alignment horizontal="center" vertical="center" wrapText="1" readingOrder="1"/>
    </xf>
    <xf numFmtId="0" fontId="46" fillId="10" borderId="29" xfId="0" applyFont="1" applyFill="1" applyBorder="1" applyAlignment="1">
      <alignment horizontal="center" vertical="center" wrapText="1" readingOrder="1"/>
    </xf>
    <xf numFmtId="0" fontId="46" fillId="10" borderId="31" xfId="0" applyFont="1" applyFill="1" applyBorder="1" applyAlignment="1">
      <alignment horizontal="center" vertical="center" wrapText="1" readingOrder="1"/>
    </xf>
    <xf numFmtId="0" fontId="46" fillId="10" borderId="16" xfId="0" applyFont="1" applyFill="1" applyBorder="1" applyAlignment="1">
      <alignment horizontal="center" vertical="center" wrapText="1" readingOrder="1"/>
    </xf>
    <xf numFmtId="0" fontId="46" fillId="10" borderId="5" xfId="0" applyFont="1" applyFill="1" applyBorder="1" applyAlignment="1">
      <alignment horizontal="center" vertical="center" wrapText="1" readingOrder="1"/>
    </xf>
    <xf numFmtId="0" fontId="46" fillId="10" borderId="33" xfId="0" applyFont="1" applyFill="1" applyBorder="1" applyAlignment="1">
      <alignment horizontal="center" vertical="center" wrapText="1" readingOrder="1"/>
    </xf>
    <xf numFmtId="0" fontId="46" fillId="10" borderId="34" xfId="0" applyFont="1" applyFill="1" applyBorder="1" applyAlignment="1">
      <alignment horizontal="center" vertical="center" wrapText="1" readingOrder="1"/>
    </xf>
    <xf numFmtId="0" fontId="27" fillId="5" borderId="12" xfId="0" applyFont="1" applyFill="1" applyBorder="1" applyAlignment="1">
      <alignment horizontal="center" vertical="center" wrapText="1" readingOrder="1"/>
    </xf>
    <xf numFmtId="0" fontId="24" fillId="0" borderId="13" xfId="0" applyFont="1" applyBorder="1"/>
    <xf numFmtId="0" fontId="24" fillId="0" borderId="14" xfId="0" applyFont="1" applyBorder="1"/>
    <xf numFmtId="0" fontId="27" fillId="5" borderId="4" xfId="0" applyFont="1" applyFill="1" applyBorder="1" applyAlignment="1">
      <alignment horizontal="center" vertical="center" wrapText="1" readingOrder="1"/>
    </xf>
    <xf numFmtId="0" fontId="27" fillId="5" borderId="11" xfId="0" applyFont="1" applyFill="1" applyBorder="1" applyAlignment="1">
      <alignment horizontal="center" vertical="center" wrapText="1" readingOrder="1"/>
    </xf>
    <xf numFmtId="0" fontId="23" fillId="3" borderId="24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</cellXfs>
  <cellStyles count="1365">
    <cellStyle name="Normal" xfId="0" builtinId="0"/>
    <cellStyle name="Normal 10" xfId="25"/>
    <cellStyle name="Normal 10 2" xfId="93"/>
    <cellStyle name="Normal 11" xfId="20"/>
    <cellStyle name="Normal 11 2" xfId="88"/>
    <cellStyle name="Normal 12" xfId="26"/>
    <cellStyle name="Normal 12 2" xfId="94"/>
    <cellStyle name="Normal 13" xfId="27"/>
    <cellStyle name="Normal 13 2" xfId="95"/>
    <cellStyle name="Normal 14" xfId="24"/>
    <cellStyle name="Normal 14 2" xfId="92"/>
    <cellStyle name="Normal 15" xfId="28"/>
    <cellStyle name="Normal 15 2" xfId="96"/>
    <cellStyle name="Normal 16" xfId="29"/>
    <cellStyle name="Normal 16 2" xfId="97"/>
    <cellStyle name="Normal 17" xfId="32"/>
    <cellStyle name="Normal 17 2" xfId="100"/>
    <cellStyle name="Normal 18" xfId="35"/>
    <cellStyle name="Normal 18 2" xfId="103"/>
    <cellStyle name="Normal 19" xfId="48"/>
    <cellStyle name="Normal 19 2" xfId="265"/>
    <cellStyle name="Normal 2" xfId="1"/>
    <cellStyle name="Normal 2 2" xfId="4"/>
    <cellStyle name="Normal 20" xfId="116"/>
    <cellStyle name="Normal 20 2" xfId="318"/>
    <cellStyle name="Normal 21" xfId="3"/>
    <cellStyle name="Normal 22" xfId="120"/>
    <cellStyle name="Normal 22 2" xfId="322"/>
    <cellStyle name="Normal 23" xfId="7"/>
    <cellStyle name="Normal 24" xfId="121"/>
    <cellStyle name="Normal 24 2" xfId="323"/>
    <cellStyle name="Normal 25" xfId="8"/>
    <cellStyle name="Normal 26" xfId="118"/>
    <cellStyle name="Normal 26 2" xfId="320"/>
    <cellStyle name="Normal 27" xfId="146"/>
    <cellStyle name="Normal 27 2" xfId="348"/>
    <cellStyle name="Normal 28" xfId="149"/>
    <cellStyle name="Normal 28 2" xfId="351"/>
    <cellStyle name="Normal 29" xfId="174"/>
    <cellStyle name="Normal 29 2" xfId="376"/>
    <cellStyle name="Normal 3" xfId="2"/>
    <cellStyle name="Normal 3 10" xfId="49"/>
    <cellStyle name="Normal 3 10 2" xfId="266"/>
    <cellStyle name="Normal 3 10 2 2" xfId="650"/>
    <cellStyle name="Normal 3 10 3" xfId="467"/>
    <cellStyle name="Normal 3 10 4" xfId="833"/>
    <cellStyle name="Normal 3 10 5" xfId="1016"/>
    <cellStyle name="Normal 3 10 6" xfId="1205"/>
    <cellStyle name="Normal 3 11" xfId="75"/>
    <cellStyle name="Normal 3 11 2" xfId="292"/>
    <cellStyle name="Normal 3 11 2 2" xfId="676"/>
    <cellStyle name="Normal 3 11 3" xfId="493"/>
    <cellStyle name="Normal 3 11 4" xfId="859"/>
    <cellStyle name="Normal 3 11 5" xfId="1042"/>
    <cellStyle name="Normal 3 11 6" xfId="1231"/>
    <cellStyle name="Normal 3 12" xfId="117"/>
    <cellStyle name="Normal 3 12 2" xfId="319"/>
    <cellStyle name="Normal 3 12 2 2" xfId="702"/>
    <cellStyle name="Normal 3 12 3" xfId="519"/>
    <cellStyle name="Normal 3 12 4" xfId="885"/>
    <cellStyle name="Normal 3 12 5" xfId="1070"/>
    <cellStyle name="Normal 3 12 6" xfId="1257"/>
    <cellStyle name="Normal 3 13" xfId="147"/>
    <cellStyle name="Normal 3 13 2" xfId="349"/>
    <cellStyle name="Normal 3 13 2 2" xfId="728"/>
    <cellStyle name="Normal 3 13 3" xfId="545"/>
    <cellStyle name="Normal 3 13 4" xfId="911"/>
    <cellStyle name="Normal 3 13 5" xfId="1096"/>
    <cellStyle name="Normal 3 13 6" xfId="1283"/>
    <cellStyle name="Normal 3 14" xfId="175"/>
    <cellStyle name="Normal 3 14 2" xfId="377"/>
    <cellStyle name="Normal 3 14 2 2" xfId="754"/>
    <cellStyle name="Normal 3 14 3" xfId="571"/>
    <cellStyle name="Normal 3 14 4" xfId="937"/>
    <cellStyle name="Normal 3 14 5" xfId="1122"/>
    <cellStyle name="Normal 3 14 6" xfId="1309"/>
    <cellStyle name="Normal 3 15" xfId="204"/>
    <cellStyle name="Normal 3 15 2" xfId="406"/>
    <cellStyle name="Normal 3 15 2 2" xfId="780"/>
    <cellStyle name="Normal 3 15 3" xfId="597"/>
    <cellStyle name="Normal 3 15 4" xfId="963"/>
    <cellStyle name="Normal 3 15 5" xfId="1148"/>
    <cellStyle name="Normal 3 15 6" xfId="1335"/>
    <cellStyle name="Normal 3 16" xfId="239"/>
    <cellStyle name="Normal 3 16 2" xfId="624"/>
    <cellStyle name="Normal 3 17" xfId="441"/>
    <cellStyle name="Normal 3 18" xfId="807"/>
    <cellStyle name="Normal 3 19" xfId="990"/>
    <cellStyle name="Normal 3 2" xfId="5"/>
    <cellStyle name="Normal 3 2 10" xfId="76"/>
    <cellStyle name="Normal 3 2 10 2" xfId="293"/>
    <cellStyle name="Normal 3 2 10 2 2" xfId="677"/>
    <cellStyle name="Normal 3 2 10 3" xfId="494"/>
    <cellStyle name="Normal 3 2 10 4" xfId="860"/>
    <cellStyle name="Normal 3 2 10 5" xfId="1043"/>
    <cellStyle name="Normal 3 2 10 6" xfId="1232"/>
    <cellStyle name="Normal 3 2 11" xfId="119"/>
    <cellStyle name="Normal 3 2 11 2" xfId="321"/>
    <cellStyle name="Normal 3 2 11 2 2" xfId="703"/>
    <cellStyle name="Normal 3 2 11 3" xfId="520"/>
    <cellStyle name="Normal 3 2 11 4" xfId="886"/>
    <cellStyle name="Normal 3 2 11 5" xfId="1071"/>
    <cellStyle name="Normal 3 2 11 6" xfId="1258"/>
    <cellStyle name="Normal 3 2 12" xfId="148"/>
    <cellStyle name="Normal 3 2 12 2" xfId="350"/>
    <cellStyle name="Normal 3 2 12 2 2" xfId="729"/>
    <cellStyle name="Normal 3 2 12 3" xfId="546"/>
    <cellStyle name="Normal 3 2 12 4" xfId="912"/>
    <cellStyle name="Normal 3 2 12 5" xfId="1097"/>
    <cellStyle name="Normal 3 2 12 6" xfId="1284"/>
    <cellStyle name="Normal 3 2 13" xfId="176"/>
    <cellStyle name="Normal 3 2 13 2" xfId="378"/>
    <cellStyle name="Normal 3 2 13 2 2" xfId="755"/>
    <cellStyle name="Normal 3 2 13 3" xfId="572"/>
    <cellStyle name="Normal 3 2 13 4" xfId="938"/>
    <cellStyle name="Normal 3 2 13 5" xfId="1123"/>
    <cellStyle name="Normal 3 2 13 6" xfId="1310"/>
    <cellStyle name="Normal 3 2 14" xfId="206"/>
    <cellStyle name="Normal 3 2 14 2" xfId="408"/>
    <cellStyle name="Normal 3 2 14 2 2" xfId="781"/>
    <cellStyle name="Normal 3 2 14 3" xfId="598"/>
    <cellStyle name="Normal 3 2 14 4" xfId="964"/>
    <cellStyle name="Normal 3 2 14 5" xfId="1149"/>
    <cellStyle name="Normal 3 2 14 6" xfId="1336"/>
    <cellStyle name="Normal 3 2 15" xfId="240"/>
    <cellStyle name="Normal 3 2 15 2" xfId="625"/>
    <cellStyle name="Normal 3 2 16" xfId="442"/>
    <cellStyle name="Normal 3 2 17" xfId="808"/>
    <cellStyle name="Normal 3 2 18" xfId="991"/>
    <cellStyle name="Normal 3 2 19" xfId="1178"/>
    <cellStyle name="Normal 3 2 2" xfId="11"/>
    <cellStyle name="Normal 3 2 2 10" xfId="444"/>
    <cellStyle name="Normal 3 2 2 11" xfId="810"/>
    <cellStyle name="Normal 3 2 2 12" xfId="993"/>
    <cellStyle name="Normal 3 2 2 13" xfId="1181"/>
    <cellStyle name="Normal 3 2 2 2" xfId="39"/>
    <cellStyle name="Normal 3 2 2 2 10" xfId="824"/>
    <cellStyle name="Normal 3 2 2 2 11" xfId="1007"/>
    <cellStyle name="Normal 3 2 2 2 12" xfId="1196"/>
    <cellStyle name="Normal 3 2 2 2 2" xfId="66"/>
    <cellStyle name="Normal 3 2 2 2 2 2" xfId="283"/>
    <cellStyle name="Normal 3 2 2 2 2 2 2" xfId="667"/>
    <cellStyle name="Normal 3 2 2 2 2 3" xfId="484"/>
    <cellStyle name="Normal 3 2 2 2 2 4" xfId="850"/>
    <cellStyle name="Normal 3 2 2 2 2 5" xfId="1033"/>
    <cellStyle name="Normal 3 2 2 2 2 6" xfId="1222"/>
    <cellStyle name="Normal 3 2 2 2 3" xfId="107"/>
    <cellStyle name="Normal 3 2 2 2 3 2" xfId="309"/>
    <cellStyle name="Normal 3 2 2 2 3 2 2" xfId="693"/>
    <cellStyle name="Normal 3 2 2 2 3 3" xfId="510"/>
    <cellStyle name="Normal 3 2 2 2 3 4" xfId="876"/>
    <cellStyle name="Normal 3 2 2 2 3 5" xfId="1061"/>
    <cellStyle name="Normal 3 2 2 2 3 6" xfId="1248"/>
    <cellStyle name="Normal 3 2 2 2 4" xfId="137"/>
    <cellStyle name="Normal 3 2 2 2 4 2" xfId="339"/>
    <cellStyle name="Normal 3 2 2 2 4 2 2" xfId="719"/>
    <cellStyle name="Normal 3 2 2 2 4 3" xfId="536"/>
    <cellStyle name="Normal 3 2 2 2 4 4" xfId="902"/>
    <cellStyle name="Normal 3 2 2 2 4 5" xfId="1087"/>
    <cellStyle name="Normal 3 2 2 2 4 6" xfId="1274"/>
    <cellStyle name="Normal 3 2 2 2 5" xfId="165"/>
    <cellStyle name="Normal 3 2 2 2 5 2" xfId="367"/>
    <cellStyle name="Normal 3 2 2 2 5 2 2" xfId="745"/>
    <cellStyle name="Normal 3 2 2 2 5 3" xfId="562"/>
    <cellStyle name="Normal 3 2 2 2 5 4" xfId="928"/>
    <cellStyle name="Normal 3 2 2 2 5 5" xfId="1113"/>
    <cellStyle name="Normal 3 2 2 2 5 6" xfId="1300"/>
    <cellStyle name="Normal 3 2 2 2 6" xfId="194"/>
    <cellStyle name="Normal 3 2 2 2 6 2" xfId="396"/>
    <cellStyle name="Normal 3 2 2 2 6 2 2" xfId="771"/>
    <cellStyle name="Normal 3 2 2 2 6 3" xfId="588"/>
    <cellStyle name="Normal 3 2 2 2 6 4" xfId="954"/>
    <cellStyle name="Normal 3 2 2 2 6 5" xfId="1139"/>
    <cellStyle name="Normal 3 2 2 2 6 6" xfId="1326"/>
    <cellStyle name="Normal 3 2 2 2 7" xfId="227"/>
    <cellStyle name="Normal 3 2 2 2 7 2" xfId="429"/>
    <cellStyle name="Normal 3 2 2 2 7 2 2" xfId="797"/>
    <cellStyle name="Normal 3 2 2 2 7 3" xfId="614"/>
    <cellStyle name="Normal 3 2 2 2 7 4" xfId="980"/>
    <cellStyle name="Normal 3 2 2 2 7 5" xfId="1166"/>
    <cellStyle name="Normal 3 2 2 2 7 6" xfId="1353"/>
    <cellStyle name="Normal 3 2 2 2 8" xfId="256"/>
    <cellStyle name="Normal 3 2 2 2 8 2" xfId="641"/>
    <cellStyle name="Normal 3 2 2 2 9" xfId="458"/>
    <cellStyle name="Normal 3 2 2 3" xfId="52"/>
    <cellStyle name="Normal 3 2 2 3 2" xfId="269"/>
    <cellStyle name="Normal 3 2 2 3 2 2" xfId="653"/>
    <cellStyle name="Normal 3 2 2 3 3" xfId="470"/>
    <cellStyle name="Normal 3 2 2 3 4" xfId="836"/>
    <cellStyle name="Normal 3 2 2 3 5" xfId="1019"/>
    <cellStyle name="Normal 3 2 2 3 6" xfId="1208"/>
    <cellStyle name="Normal 3 2 2 4" xfId="79"/>
    <cellStyle name="Normal 3 2 2 4 2" xfId="295"/>
    <cellStyle name="Normal 3 2 2 4 2 2" xfId="679"/>
    <cellStyle name="Normal 3 2 2 4 3" xfId="496"/>
    <cellStyle name="Normal 3 2 2 4 4" xfId="862"/>
    <cellStyle name="Normal 3 2 2 4 5" xfId="1045"/>
    <cellStyle name="Normal 3 2 2 4 6" xfId="1234"/>
    <cellStyle name="Normal 3 2 2 5" xfId="123"/>
    <cellStyle name="Normal 3 2 2 5 2" xfId="325"/>
    <cellStyle name="Normal 3 2 2 5 2 2" xfId="705"/>
    <cellStyle name="Normal 3 2 2 5 3" xfId="522"/>
    <cellStyle name="Normal 3 2 2 5 4" xfId="888"/>
    <cellStyle name="Normal 3 2 2 5 5" xfId="1073"/>
    <cellStyle name="Normal 3 2 2 5 6" xfId="1260"/>
    <cellStyle name="Normal 3 2 2 6" xfId="151"/>
    <cellStyle name="Normal 3 2 2 6 2" xfId="353"/>
    <cellStyle name="Normal 3 2 2 6 2 2" xfId="731"/>
    <cellStyle name="Normal 3 2 2 6 3" xfId="548"/>
    <cellStyle name="Normal 3 2 2 6 4" xfId="914"/>
    <cellStyle name="Normal 3 2 2 6 5" xfId="1099"/>
    <cellStyle name="Normal 3 2 2 6 6" xfId="1286"/>
    <cellStyle name="Normal 3 2 2 7" xfId="179"/>
    <cellStyle name="Normal 3 2 2 7 2" xfId="381"/>
    <cellStyle name="Normal 3 2 2 7 2 2" xfId="757"/>
    <cellStyle name="Normal 3 2 2 7 3" xfId="574"/>
    <cellStyle name="Normal 3 2 2 7 4" xfId="940"/>
    <cellStyle name="Normal 3 2 2 7 5" xfId="1125"/>
    <cellStyle name="Normal 3 2 2 7 6" xfId="1312"/>
    <cellStyle name="Normal 3 2 2 8" xfId="210"/>
    <cellStyle name="Normal 3 2 2 8 2" xfId="412"/>
    <cellStyle name="Normal 3 2 2 8 2 2" xfId="783"/>
    <cellStyle name="Normal 3 2 2 8 3" xfId="600"/>
    <cellStyle name="Normal 3 2 2 8 4" xfId="966"/>
    <cellStyle name="Normal 3 2 2 8 5" xfId="1152"/>
    <cellStyle name="Normal 3 2 2 8 6" xfId="1338"/>
    <cellStyle name="Normal 3 2 2 9" xfId="242"/>
    <cellStyle name="Normal 3 2 2 9 2" xfId="627"/>
    <cellStyle name="Normal 3 2 3" xfId="14"/>
    <cellStyle name="Normal 3 2 3 10" xfId="446"/>
    <cellStyle name="Normal 3 2 3 11" xfId="812"/>
    <cellStyle name="Normal 3 2 3 12" xfId="995"/>
    <cellStyle name="Normal 3 2 3 13" xfId="1183"/>
    <cellStyle name="Normal 3 2 3 2" xfId="41"/>
    <cellStyle name="Normal 3 2 3 2 10" xfId="826"/>
    <cellStyle name="Normal 3 2 3 2 11" xfId="1009"/>
    <cellStyle name="Normal 3 2 3 2 12" xfId="1198"/>
    <cellStyle name="Normal 3 2 3 2 2" xfId="68"/>
    <cellStyle name="Normal 3 2 3 2 2 2" xfId="285"/>
    <cellStyle name="Normal 3 2 3 2 2 2 2" xfId="669"/>
    <cellStyle name="Normal 3 2 3 2 2 3" xfId="486"/>
    <cellStyle name="Normal 3 2 3 2 2 4" xfId="852"/>
    <cellStyle name="Normal 3 2 3 2 2 5" xfId="1035"/>
    <cellStyle name="Normal 3 2 3 2 2 6" xfId="1224"/>
    <cellStyle name="Normal 3 2 3 2 3" xfId="109"/>
    <cellStyle name="Normal 3 2 3 2 3 2" xfId="311"/>
    <cellStyle name="Normal 3 2 3 2 3 2 2" xfId="695"/>
    <cellStyle name="Normal 3 2 3 2 3 3" xfId="512"/>
    <cellStyle name="Normal 3 2 3 2 3 4" xfId="878"/>
    <cellStyle name="Normal 3 2 3 2 3 5" xfId="1063"/>
    <cellStyle name="Normal 3 2 3 2 3 6" xfId="1250"/>
    <cellStyle name="Normal 3 2 3 2 4" xfId="139"/>
    <cellStyle name="Normal 3 2 3 2 4 2" xfId="341"/>
    <cellStyle name="Normal 3 2 3 2 4 2 2" xfId="721"/>
    <cellStyle name="Normal 3 2 3 2 4 3" xfId="538"/>
    <cellStyle name="Normal 3 2 3 2 4 4" xfId="904"/>
    <cellStyle name="Normal 3 2 3 2 4 5" xfId="1089"/>
    <cellStyle name="Normal 3 2 3 2 4 6" xfId="1276"/>
    <cellStyle name="Normal 3 2 3 2 5" xfId="167"/>
    <cellStyle name="Normal 3 2 3 2 5 2" xfId="369"/>
    <cellStyle name="Normal 3 2 3 2 5 2 2" xfId="747"/>
    <cellStyle name="Normal 3 2 3 2 5 3" xfId="564"/>
    <cellStyle name="Normal 3 2 3 2 5 4" xfId="930"/>
    <cellStyle name="Normal 3 2 3 2 5 5" xfId="1115"/>
    <cellStyle name="Normal 3 2 3 2 5 6" xfId="1302"/>
    <cellStyle name="Normal 3 2 3 2 6" xfId="196"/>
    <cellStyle name="Normal 3 2 3 2 6 2" xfId="398"/>
    <cellStyle name="Normal 3 2 3 2 6 2 2" xfId="773"/>
    <cellStyle name="Normal 3 2 3 2 6 3" xfId="590"/>
    <cellStyle name="Normal 3 2 3 2 6 4" xfId="956"/>
    <cellStyle name="Normal 3 2 3 2 6 5" xfId="1141"/>
    <cellStyle name="Normal 3 2 3 2 6 6" xfId="1328"/>
    <cellStyle name="Normal 3 2 3 2 7" xfId="229"/>
    <cellStyle name="Normal 3 2 3 2 7 2" xfId="431"/>
    <cellStyle name="Normal 3 2 3 2 7 2 2" xfId="799"/>
    <cellStyle name="Normal 3 2 3 2 7 3" xfId="616"/>
    <cellStyle name="Normal 3 2 3 2 7 4" xfId="982"/>
    <cellStyle name="Normal 3 2 3 2 7 5" xfId="1168"/>
    <cellStyle name="Normal 3 2 3 2 7 6" xfId="1355"/>
    <cellStyle name="Normal 3 2 3 2 8" xfId="258"/>
    <cellStyle name="Normal 3 2 3 2 8 2" xfId="643"/>
    <cellStyle name="Normal 3 2 3 2 9" xfId="460"/>
    <cellStyle name="Normal 3 2 3 3" xfId="54"/>
    <cellStyle name="Normal 3 2 3 3 2" xfId="271"/>
    <cellStyle name="Normal 3 2 3 3 2 2" xfId="655"/>
    <cellStyle name="Normal 3 2 3 3 3" xfId="472"/>
    <cellStyle name="Normal 3 2 3 3 4" xfId="838"/>
    <cellStyle name="Normal 3 2 3 3 5" xfId="1021"/>
    <cellStyle name="Normal 3 2 3 3 6" xfId="1210"/>
    <cellStyle name="Normal 3 2 3 4" xfId="82"/>
    <cellStyle name="Normal 3 2 3 4 2" xfId="297"/>
    <cellStyle name="Normal 3 2 3 4 2 2" xfId="681"/>
    <cellStyle name="Normal 3 2 3 4 3" xfId="498"/>
    <cellStyle name="Normal 3 2 3 4 4" xfId="864"/>
    <cellStyle name="Normal 3 2 3 4 5" xfId="1048"/>
    <cellStyle name="Normal 3 2 3 4 6" xfId="1236"/>
    <cellStyle name="Normal 3 2 3 5" xfId="125"/>
    <cellStyle name="Normal 3 2 3 5 2" xfId="327"/>
    <cellStyle name="Normal 3 2 3 5 2 2" xfId="707"/>
    <cellStyle name="Normal 3 2 3 5 3" xfId="524"/>
    <cellStyle name="Normal 3 2 3 5 4" xfId="890"/>
    <cellStyle name="Normal 3 2 3 5 5" xfId="1075"/>
    <cellStyle name="Normal 3 2 3 5 6" xfId="1262"/>
    <cellStyle name="Normal 3 2 3 6" xfId="153"/>
    <cellStyle name="Normal 3 2 3 6 2" xfId="355"/>
    <cellStyle name="Normal 3 2 3 6 2 2" xfId="733"/>
    <cellStyle name="Normal 3 2 3 6 3" xfId="550"/>
    <cellStyle name="Normal 3 2 3 6 4" xfId="916"/>
    <cellStyle name="Normal 3 2 3 6 5" xfId="1101"/>
    <cellStyle name="Normal 3 2 3 6 6" xfId="1288"/>
    <cellStyle name="Normal 3 2 3 7" xfId="181"/>
    <cellStyle name="Normal 3 2 3 7 2" xfId="383"/>
    <cellStyle name="Normal 3 2 3 7 2 2" xfId="759"/>
    <cellStyle name="Normal 3 2 3 7 3" xfId="576"/>
    <cellStyle name="Normal 3 2 3 7 4" xfId="942"/>
    <cellStyle name="Normal 3 2 3 7 5" xfId="1127"/>
    <cellStyle name="Normal 3 2 3 7 6" xfId="1314"/>
    <cellStyle name="Normal 3 2 3 8" xfId="213"/>
    <cellStyle name="Normal 3 2 3 8 2" xfId="415"/>
    <cellStyle name="Normal 3 2 3 8 2 2" xfId="785"/>
    <cellStyle name="Normal 3 2 3 8 3" xfId="602"/>
    <cellStyle name="Normal 3 2 3 8 4" xfId="968"/>
    <cellStyle name="Normal 3 2 3 8 5" xfId="1154"/>
    <cellStyle name="Normal 3 2 3 8 6" xfId="1341"/>
    <cellStyle name="Normal 3 2 3 9" xfId="244"/>
    <cellStyle name="Normal 3 2 3 9 2" xfId="629"/>
    <cellStyle name="Normal 3 2 4" xfId="18"/>
    <cellStyle name="Normal 3 2 4 10" xfId="448"/>
    <cellStyle name="Normal 3 2 4 11" xfId="814"/>
    <cellStyle name="Normal 3 2 4 12" xfId="997"/>
    <cellStyle name="Normal 3 2 4 13" xfId="1186"/>
    <cellStyle name="Normal 3 2 4 2" xfId="43"/>
    <cellStyle name="Normal 3 2 4 2 10" xfId="828"/>
    <cellStyle name="Normal 3 2 4 2 11" xfId="1011"/>
    <cellStyle name="Normal 3 2 4 2 12" xfId="1200"/>
    <cellStyle name="Normal 3 2 4 2 2" xfId="70"/>
    <cellStyle name="Normal 3 2 4 2 2 2" xfId="287"/>
    <cellStyle name="Normal 3 2 4 2 2 2 2" xfId="671"/>
    <cellStyle name="Normal 3 2 4 2 2 3" xfId="488"/>
    <cellStyle name="Normal 3 2 4 2 2 4" xfId="854"/>
    <cellStyle name="Normal 3 2 4 2 2 5" xfId="1037"/>
    <cellStyle name="Normal 3 2 4 2 2 6" xfId="1226"/>
    <cellStyle name="Normal 3 2 4 2 3" xfId="111"/>
    <cellStyle name="Normal 3 2 4 2 3 2" xfId="313"/>
    <cellStyle name="Normal 3 2 4 2 3 2 2" xfId="697"/>
    <cellStyle name="Normal 3 2 4 2 3 3" xfId="514"/>
    <cellStyle name="Normal 3 2 4 2 3 4" xfId="880"/>
    <cellStyle name="Normal 3 2 4 2 3 5" xfId="1065"/>
    <cellStyle name="Normal 3 2 4 2 3 6" xfId="1252"/>
    <cellStyle name="Normal 3 2 4 2 4" xfId="141"/>
    <cellStyle name="Normal 3 2 4 2 4 2" xfId="343"/>
    <cellStyle name="Normal 3 2 4 2 4 2 2" xfId="723"/>
    <cellStyle name="Normal 3 2 4 2 4 3" xfId="540"/>
    <cellStyle name="Normal 3 2 4 2 4 4" xfId="906"/>
    <cellStyle name="Normal 3 2 4 2 4 5" xfId="1091"/>
    <cellStyle name="Normal 3 2 4 2 4 6" xfId="1278"/>
    <cellStyle name="Normal 3 2 4 2 5" xfId="169"/>
    <cellStyle name="Normal 3 2 4 2 5 2" xfId="371"/>
    <cellStyle name="Normal 3 2 4 2 5 2 2" xfId="749"/>
    <cellStyle name="Normal 3 2 4 2 5 3" xfId="566"/>
    <cellStyle name="Normal 3 2 4 2 5 4" xfId="932"/>
    <cellStyle name="Normal 3 2 4 2 5 5" xfId="1117"/>
    <cellStyle name="Normal 3 2 4 2 5 6" xfId="1304"/>
    <cellStyle name="Normal 3 2 4 2 6" xfId="198"/>
    <cellStyle name="Normal 3 2 4 2 6 2" xfId="400"/>
    <cellStyle name="Normal 3 2 4 2 6 2 2" xfId="775"/>
    <cellStyle name="Normal 3 2 4 2 6 3" xfId="592"/>
    <cellStyle name="Normal 3 2 4 2 6 4" xfId="958"/>
    <cellStyle name="Normal 3 2 4 2 6 5" xfId="1143"/>
    <cellStyle name="Normal 3 2 4 2 6 6" xfId="1330"/>
    <cellStyle name="Normal 3 2 4 2 7" xfId="231"/>
    <cellStyle name="Normal 3 2 4 2 7 2" xfId="433"/>
    <cellStyle name="Normal 3 2 4 2 7 2 2" xfId="801"/>
    <cellStyle name="Normal 3 2 4 2 7 3" xfId="618"/>
    <cellStyle name="Normal 3 2 4 2 7 4" xfId="984"/>
    <cellStyle name="Normal 3 2 4 2 7 5" xfId="1170"/>
    <cellStyle name="Normal 3 2 4 2 7 6" xfId="1357"/>
    <cellStyle name="Normal 3 2 4 2 8" xfId="260"/>
    <cellStyle name="Normal 3 2 4 2 8 2" xfId="645"/>
    <cellStyle name="Normal 3 2 4 2 9" xfId="462"/>
    <cellStyle name="Normal 3 2 4 3" xfId="56"/>
    <cellStyle name="Normal 3 2 4 3 2" xfId="273"/>
    <cellStyle name="Normal 3 2 4 3 2 2" xfId="657"/>
    <cellStyle name="Normal 3 2 4 3 3" xfId="474"/>
    <cellStyle name="Normal 3 2 4 3 4" xfId="840"/>
    <cellStyle name="Normal 3 2 4 3 5" xfId="1023"/>
    <cellStyle name="Normal 3 2 4 3 6" xfId="1212"/>
    <cellStyle name="Normal 3 2 4 4" xfId="86"/>
    <cellStyle name="Normal 3 2 4 4 2" xfId="299"/>
    <cellStyle name="Normal 3 2 4 4 2 2" xfId="683"/>
    <cellStyle name="Normal 3 2 4 4 3" xfId="500"/>
    <cellStyle name="Normal 3 2 4 4 4" xfId="866"/>
    <cellStyle name="Normal 3 2 4 4 5" xfId="1050"/>
    <cellStyle name="Normal 3 2 4 4 6" xfId="1238"/>
    <cellStyle name="Normal 3 2 4 5" xfId="127"/>
    <cellStyle name="Normal 3 2 4 5 2" xfId="329"/>
    <cellStyle name="Normal 3 2 4 5 2 2" xfId="709"/>
    <cellStyle name="Normal 3 2 4 5 3" xfId="526"/>
    <cellStyle name="Normal 3 2 4 5 4" xfId="892"/>
    <cellStyle name="Normal 3 2 4 5 5" xfId="1077"/>
    <cellStyle name="Normal 3 2 4 5 6" xfId="1264"/>
    <cellStyle name="Normal 3 2 4 6" xfId="155"/>
    <cellStyle name="Normal 3 2 4 6 2" xfId="357"/>
    <cellStyle name="Normal 3 2 4 6 2 2" xfId="735"/>
    <cellStyle name="Normal 3 2 4 6 3" xfId="552"/>
    <cellStyle name="Normal 3 2 4 6 4" xfId="918"/>
    <cellStyle name="Normal 3 2 4 6 5" xfId="1103"/>
    <cellStyle name="Normal 3 2 4 6 6" xfId="1290"/>
    <cellStyle name="Normal 3 2 4 7" xfId="183"/>
    <cellStyle name="Normal 3 2 4 7 2" xfId="385"/>
    <cellStyle name="Normal 3 2 4 7 2 2" xfId="761"/>
    <cellStyle name="Normal 3 2 4 7 3" xfId="578"/>
    <cellStyle name="Normal 3 2 4 7 4" xfId="944"/>
    <cellStyle name="Normal 3 2 4 7 5" xfId="1129"/>
    <cellStyle name="Normal 3 2 4 7 6" xfId="1316"/>
    <cellStyle name="Normal 3 2 4 8" xfId="215"/>
    <cellStyle name="Normal 3 2 4 8 2" xfId="417"/>
    <cellStyle name="Normal 3 2 4 8 2 2" xfId="787"/>
    <cellStyle name="Normal 3 2 4 8 3" xfId="604"/>
    <cellStyle name="Normal 3 2 4 8 4" xfId="970"/>
    <cellStyle name="Normal 3 2 4 8 5" xfId="1156"/>
    <cellStyle name="Normal 3 2 4 8 6" xfId="1343"/>
    <cellStyle name="Normal 3 2 4 9" xfId="246"/>
    <cellStyle name="Normal 3 2 4 9 2" xfId="631"/>
    <cellStyle name="Normal 3 2 5" xfId="22"/>
    <cellStyle name="Normal 3 2 5 10" xfId="450"/>
    <cellStyle name="Normal 3 2 5 11" xfId="816"/>
    <cellStyle name="Normal 3 2 5 12" xfId="999"/>
    <cellStyle name="Normal 3 2 5 13" xfId="1188"/>
    <cellStyle name="Normal 3 2 5 2" xfId="45"/>
    <cellStyle name="Normal 3 2 5 2 10" xfId="830"/>
    <cellStyle name="Normal 3 2 5 2 11" xfId="1013"/>
    <cellStyle name="Normal 3 2 5 2 12" xfId="1202"/>
    <cellStyle name="Normal 3 2 5 2 2" xfId="72"/>
    <cellStyle name="Normal 3 2 5 2 2 2" xfId="289"/>
    <cellStyle name="Normal 3 2 5 2 2 2 2" xfId="673"/>
    <cellStyle name="Normal 3 2 5 2 2 3" xfId="490"/>
    <cellStyle name="Normal 3 2 5 2 2 4" xfId="856"/>
    <cellStyle name="Normal 3 2 5 2 2 5" xfId="1039"/>
    <cellStyle name="Normal 3 2 5 2 2 6" xfId="1228"/>
    <cellStyle name="Normal 3 2 5 2 3" xfId="113"/>
    <cellStyle name="Normal 3 2 5 2 3 2" xfId="315"/>
    <cellStyle name="Normal 3 2 5 2 3 2 2" xfId="699"/>
    <cellStyle name="Normal 3 2 5 2 3 3" xfId="516"/>
    <cellStyle name="Normal 3 2 5 2 3 4" xfId="882"/>
    <cellStyle name="Normal 3 2 5 2 3 5" xfId="1067"/>
    <cellStyle name="Normal 3 2 5 2 3 6" xfId="1254"/>
    <cellStyle name="Normal 3 2 5 2 4" xfId="143"/>
    <cellStyle name="Normal 3 2 5 2 4 2" xfId="345"/>
    <cellStyle name="Normal 3 2 5 2 4 2 2" xfId="725"/>
    <cellStyle name="Normal 3 2 5 2 4 3" xfId="542"/>
    <cellStyle name="Normal 3 2 5 2 4 4" xfId="908"/>
    <cellStyle name="Normal 3 2 5 2 4 5" xfId="1093"/>
    <cellStyle name="Normal 3 2 5 2 4 6" xfId="1280"/>
    <cellStyle name="Normal 3 2 5 2 5" xfId="171"/>
    <cellStyle name="Normal 3 2 5 2 5 2" xfId="373"/>
    <cellStyle name="Normal 3 2 5 2 5 2 2" xfId="751"/>
    <cellStyle name="Normal 3 2 5 2 5 3" xfId="568"/>
    <cellStyle name="Normal 3 2 5 2 5 4" xfId="934"/>
    <cellStyle name="Normal 3 2 5 2 5 5" xfId="1119"/>
    <cellStyle name="Normal 3 2 5 2 5 6" xfId="1306"/>
    <cellStyle name="Normal 3 2 5 2 6" xfId="200"/>
    <cellStyle name="Normal 3 2 5 2 6 2" xfId="402"/>
    <cellStyle name="Normal 3 2 5 2 6 2 2" xfId="777"/>
    <cellStyle name="Normal 3 2 5 2 6 3" xfId="594"/>
    <cellStyle name="Normal 3 2 5 2 6 4" xfId="960"/>
    <cellStyle name="Normal 3 2 5 2 6 5" xfId="1145"/>
    <cellStyle name="Normal 3 2 5 2 6 6" xfId="1332"/>
    <cellStyle name="Normal 3 2 5 2 7" xfId="233"/>
    <cellStyle name="Normal 3 2 5 2 7 2" xfId="435"/>
    <cellStyle name="Normal 3 2 5 2 7 2 2" xfId="803"/>
    <cellStyle name="Normal 3 2 5 2 7 3" xfId="620"/>
    <cellStyle name="Normal 3 2 5 2 7 4" xfId="986"/>
    <cellStyle name="Normal 3 2 5 2 7 5" xfId="1172"/>
    <cellStyle name="Normal 3 2 5 2 7 6" xfId="1359"/>
    <cellStyle name="Normal 3 2 5 2 8" xfId="262"/>
    <cellStyle name="Normal 3 2 5 2 8 2" xfId="647"/>
    <cellStyle name="Normal 3 2 5 2 9" xfId="464"/>
    <cellStyle name="Normal 3 2 5 3" xfId="58"/>
    <cellStyle name="Normal 3 2 5 3 2" xfId="275"/>
    <cellStyle name="Normal 3 2 5 3 2 2" xfId="659"/>
    <cellStyle name="Normal 3 2 5 3 3" xfId="476"/>
    <cellStyle name="Normal 3 2 5 3 4" xfId="842"/>
    <cellStyle name="Normal 3 2 5 3 5" xfId="1025"/>
    <cellStyle name="Normal 3 2 5 3 6" xfId="1214"/>
    <cellStyle name="Normal 3 2 5 4" xfId="90"/>
    <cellStyle name="Normal 3 2 5 4 2" xfId="301"/>
    <cellStyle name="Normal 3 2 5 4 2 2" xfId="685"/>
    <cellStyle name="Normal 3 2 5 4 3" xfId="502"/>
    <cellStyle name="Normal 3 2 5 4 4" xfId="868"/>
    <cellStyle name="Normal 3 2 5 4 5" xfId="1053"/>
    <cellStyle name="Normal 3 2 5 4 6" xfId="1240"/>
    <cellStyle name="Normal 3 2 5 5" xfId="129"/>
    <cellStyle name="Normal 3 2 5 5 2" xfId="331"/>
    <cellStyle name="Normal 3 2 5 5 2 2" xfId="711"/>
    <cellStyle name="Normal 3 2 5 5 3" xfId="528"/>
    <cellStyle name="Normal 3 2 5 5 4" xfId="894"/>
    <cellStyle name="Normal 3 2 5 5 5" xfId="1079"/>
    <cellStyle name="Normal 3 2 5 5 6" xfId="1266"/>
    <cellStyle name="Normal 3 2 5 6" xfId="157"/>
    <cellStyle name="Normal 3 2 5 6 2" xfId="359"/>
    <cellStyle name="Normal 3 2 5 6 2 2" xfId="737"/>
    <cellStyle name="Normal 3 2 5 6 3" xfId="554"/>
    <cellStyle name="Normal 3 2 5 6 4" xfId="920"/>
    <cellStyle name="Normal 3 2 5 6 5" xfId="1105"/>
    <cellStyle name="Normal 3 2 5 6 6" xfId="1292"/>
    <cellStyle name="Normal 3 2 5 7" xfId="186"/>
    <cellStyle name="Normal 3 2 5 7 2" xfId="388"/>
    <cellStyle name="Normal 3 2 5 7 2 2" xfId="763"/>
    <cellStyle name="Normal 3 2 5 7 3" xfId="580"/>
    <cellStyle name="Normal 3 2 5 7 4" xfId="946"/>
    <cellStyle name="Normal 3 2 5 7 5" xfId="1131"/>
    <cellStyle name="Normal 3 2 5 7 6" xfId="1318"/>
    <cellStyle name="Normal 3 2 5 8" xfId="217"/>
    <cellStyle name="Normal 3 2 5 8 2" xfId="419"/>
    <cellStyle name="Normal 3 2 5 8 2 2" xfId="789"/>
    <cellStyle name="Normal 3 2 5 8 3" xfId="606"/>
    <cellStyle name="Normal 3 2 5 8 4" xfId="972"/>
    <cellStyle name="Normal 3 2 5 8 5" xfId="1158"/>
    <cellStyle name="Normal 3 2 5 8 6" xfId="1345"/>
    <cellStyle name="Normal 3 2 5 9" xfId="248"/>
    <cellStyle name="Normal 3 2 5 9 2" xfId="633"/>
    <cellStyle name="Normal 3 2 6" xfId="31"/>
    <cellStyle name="Normal 3 2 6 10" xfId="452"/>
    <cellStyle name="Normal 3 2 6 11" xfId="818"/>
    <cellStyle name="Normal 3 2 6 12" xfId="1001"/>
    <cellStyle name="Normal 3 2 6 13" xfId="1190"/>
    <cellStyle name="Normal 3 2 6 2" xfId="47"/>
    <cellStyle name="Normal 3 2 6 2 10" xfId="832"/>
    <cellStyle name="Normal 3 2 6 2 11" xfId="1015"/>
    <cellStyle name="Normal 3 2 6 2 12" xfId="1204"/>
    <cellStyle name="Normal 3 2 6 2 2" xfId="74"/>
    <cellStyle name="Normal 3 2 6 2 2 2" xfId="291"/>
    <cellStyle name="Normal 3 2 6 2 2 2 2" xfId="675"/>
    <cellStyle name="Normal 3 2 6 2 2 3" xfId="492"/>
    <cellStyle name="Normal 3 2 6 2 2 4" xfId="858"/>
    <cellStyle name="Normal 3 2 6 2 2 5" xfId="1041"/>
    <cellStyle name="Normal 3 2 6 2 2 6" xfId="1230"/>
    <cellStyle name="Normal 3 2 6 2 3" xfId="115"/>
    <cellStyle name="Normal 3 2 6 2 3 2" xfId="317"/>
    <cellStyle name="Normal 3 2 6 2 3 2 2" xfId="701"/>
    <cellStyle name="Normal 3 2 6 2 3 3" xfId="518"/>
    <cellStyle name="Normal 3 2 6 2 3 4" xfId="884"/>
    <cellStyle name="Normal 3 2 6 2 3 5" xfId="1069"/>
    <cellStyle name="Normal 3 2 6 2 3 6" xfId="1256"/>
    <cellStyle name="Normal 3 2 6 2 4" xfId="145"/>
    <cellStyle name="Normal 3 2 6 2 4 2" xfId="347"/>
    <cellStyle name="Normal 3 2 6 2 4 2 2" xfId="727"/>
    <cellStyle name="Normal 3 2 6 2 4 3" xfId="544"/>
    <cellStyle name="Normal 3 2 6 2 4 4" xfId="910"/>
    <cellStyle name="Normal 3 2 6 2 4 5" xfId="1095"/>
    <cellStyle name="Normal 3 2 6 2 4 6" xfId="1282"/>
    <cellStyle name="Normal 3 2 6 2 5" xfId="173"/>
    <cellStyle name="Normal 3 2 6 2 5 2" xfId="375"/>
    <cellStyle name="Normal 3 2 6 2 5 2 2" xfId="753"/>
    <cellStyle name="Normal 3 2 6 2 5 3" xfId="570"/>
    <cellStyle name="Normal 3 2 6 2 5 4" xfId="936"/>
    <cellStyle name="Normal 3 2 6 2 5 5" xfId="1121"/>
    <cellStyle name="Normal 3 2 6 2 5 6" xfId="1308"/>
    <cellStyle name="Normal 3 2 6 2 6" xfId="202"/>
    <cellStyle name="Normal 3 2 6 2 6 2" xfId="404"/>
    <cellStyle name="Normal 3 2 6 2 6 2 2" xfId="779"/>
    <cellStyle name="Normal 3 2 6 2 6 3" xfId="596"/>
    <cellStyle name="Normal 3 2 6 2 6 4" xfId="962"/>
    <cellStyle name="Normal 3 2 6 2 6 5" xfId="1147"/>
    <cellStyle name="Normal 3 2 6 2 6 6" xfId="1334"/>
    <cellStyle name="Normal 3 2 6 2 7" xfId="235"/>
    <cellStyle name="Normal 3 2 6 2 7 2" xfId="437"/>
    <cellStyle name="Normal 3 2 6 2 7 2 2" xfId="805"/>
    <cellStyle name="Normal 3 2 6 2 7 3" xfId="622"/>
    <cellStyle name="Normal 3 2 6 2 7 4" xfId="988"/>
    <cellStyle name="Normal 3 2 6 2 7 5" xfId="1174"/>
    <cellStyle name="Normal 3 2 6 2 7 6" xfId="1361"/>
    <cellStyle name="Normal 3 2 6 2 8" xfId="264"/>
    <cellStyle name="Normal 3 2 6 2 8 2" xfId="649"/>
    <cellStyle name="Normal 3 2 6 2 9" xfId="466"/>
    <cellStyle name="Normal 3 2 6 3" xfId="60"/>
    <cellStyle name="Normal 3 2 6 3 2" xfId="277"/>
    <cellStyle name="Normal 3 2 6 3 2 2" xfId="661"/>
    <cellStyle name="Normal 3 2 6 3 3" xfId="478"/>
    <cellStyle name="Normal 3 2 6 3 4" xfId="844"/>
    <cellStyle name="Normal 3 2 6 3 5" xfId="1027"/>
    <cellStyle name="Normal 3 2 6 3 6" xfId="1216"/>
    <cellStyle name="Normal 3 2 6 4" xfId="99"/>
    <cellStyle name="Normal 3 2 6 4 2" xfId="303"/>
    <cellStyle name="Normal 3 2 6 4 2 2" xfId="687"/>
    <cellStyle name="Normal 3 2 6 4 3" xfId="504"/>
    <cellStyle name="Normal 3 2 6 4 4" xfId="870"/>
    <cellStyle name="Normal 3 2 6 4 5" xfId="1055"/>
    <cellStyle name="Normal 3 2 6 4 6" xfId="1242"/>
    <cellStyle name="Normal 3 2 6 5" xfId="131"/>
    <cellStyle name="Normal 3 2 6 5 2" xfId="333"/>
    <cellStyle name="Normal 3 2 6 5 2 2" xfId="713"/>
    <cellStyle name="Normal 3 2 6 5 3" xfId="530"/>
    <cellStyle name="Normal 3 2 6 5 4" xfId="896"/>
    <cellStyle name="Normal 3 2 6 5 5" xfId="1081"/>
    <cellStyle name="Normal 3 2 6 5 6" xfId="1268"/>
    <cellStyle name="Normal 3 2 6 6" xfId="159"/>
    <cellStyle name="Normal 3 2 6 6 2" xfId="361"/>
    <cellStyle name="Normal 3 2 6 6 2 2" xfId="739"/>
    <cellStyle name="Normal 3 2 6 6 3" xfId="556"/>
    <cellStyle name="Normal 3 2 6 6 4" xfId="922"/>
    <cellStyle name="Normal 3 2 6 6 5" xfId="1107"/>
    <cellStyle name="Normal 3 2 6 6 6" xfId="1294"/>
    <cellStyle name="Normal 3 2 6 7" xfId="188"/>
    <cellStyle name="Normal 3 2 6 7 2" xfId="390"/>
    <cellStyle name="Normal 3 2 6 7 2 2" xfId="765"/>
    <cellStyle name="Normal 3 2 6 7 3" xfId="582"/>
    <cellStyle name="Normal 3 2 6 7 4" xfId="948"/>
    <cellStyle name="Normal 3 2 6 7 5" xfId="1133"/>
    <cellStyle name="Normal 3 2 6 7 6" xfId="1320"/>
    <cellStyle name="Normal 3 2 6 8" xfId="221"/>
    <cellStyle name="Normal 3 2 6 8 2" xfId="423"/>
    <cellStyle name="Normal 3 2 6 8 2 2" xfId="791"/>
    <cellStyle name="Normal 3 2 6 8 3" xfId="608"/>
    <cellStyle name="Normal 3 2 6 8 4" xfId="974"/>
    <cellStyle name="Normal 3 2 6 8 5" xfId="1160"/>
    <cellStyle name="Normal 3 2 6 8 6" xfId="1347"/>
    <cellStyle name="Normal 3 2 6 9" xfId="250"/>
    <cellStyle name="Normal 3 2 6 9 2" xfId="635"/>
    <cellStyle name="Normal 3 2 7" xfId="34"/>
    <cellStyle name="Normal 3 2 7 10" xfId="820"/>
    <cellStyle name="Normal 3 2 7 11" xfId="1003"/>
    <cellStyle name="Normal 3 2 7 12" xfId="1192"/>
    <cellStyle name="Normal 3 2 7 2" xfId="62"/>
    <cellStyle name="Normal 3 2 7 2 2" xfId="279"/>
    <cellStyle name="Normal 3 2 7 2 2 2" xfId="663"/>
    <cellStyle name="Normal 3 2 7 2 3" xfId="480"/>
    <cellStyle name="Normal 3 2 7 2 4" xfId="846"/>
    <cellStyle name="Normal 3 2 7 2 5" xfId="1029"/>
    <cellStyle name="Normal 3 2 7 2 6" xfId="1218"/>
    <cellStyle name="Normal 3 2 7 3" xfId="102"/>
    <cellStyle name="Normal 3 2 7 3 2" xfId="305"/>
    <cellStyle name="Normal 3 2 7 3 2 2" xfId="689"/>
    <cellStyle name="Normal 3 2 7 3 3" xfId="506"/>
    <cellStyle name="Normal 3 2 7 3 4" xfId="872"/>
    <cellStyle name="Normal 3 2 7 3 5" xfId="1057"/>
    <cellStyle name="Normal 3 2 7 3 6" xfId="1244"/>
    <cellStyle name="Normal 3 2 7 4" xfId="133"/>
    <cellStyle name="Normal 3 2 7 4 2" xfId="335"/>
    <cellStyle name="Normal 3 2 7 4 2 2" xfId="715"/>
    <cellStyle name="Normal 3 2 7 4 3" xfId="532"/>
    <cellStyle name="Normal 3 2 7 4 4" xfId="898"/>
    <cellStyle name="Normal 3 2 7 4 5" xfId="1083"/>
    <cellStyle name="Normal 3 2 7 4 6" xfId="1270"/>
    <cellStyle name="Normal 3 2 7 5" xfId="161"/>
    <cellStyle name="Normal 3 2 7 5 2" xfId="363"/>
    <cellStyle name="Normal 3 2 7 5 2 2" xfId="741"/>
    <cellStyle name="Normal 3 2 7 5 3" xfId="558"/>
    <cellStyle name="Normal 3 2 7 5 4" xfId="924"/>
    <cellStyle name="Normal 3 2 7 5 5" xfId="1109"/>
    <cellStyle name="Normal 3 2 7 5 6" xfId="1296"/>
    <cellStyle name="Normal 3 2 7 6" xfId="190"/>
    <cellStyle name="Normal 3 2 7 6 2" xfId="392"/>
    <cellStyle name="Normal 3 2 7 6 2 2" xfId="767"/>
    <cellStyle name="Normal 3 2 7 6 3" xfId="584"/>
    <cellStyle name="Normal 3 2 7 6 4" xfId="950"/>
    <cellStyle name="Normal 3 2 7 6 5" xfId="1135"/>
    <cellStyle name="Normal 3 2 7 6 6" xfId="1322"/>
    <cellStyle name="Normal 3 2 7 7" xfId="223"/>
    <cellStyle name="Normal 3 2 7 7 2" xfId="425"/>
    <cellStyle name="Normal 3 2 7 7 2 2" xfId="793"/>
    <cellStyle name="Normal 3 2 7 7 3" xfId="610"/>
    <cellStyle name="Normal 3 2 7 7 4" xfId="976"/>
    <cellStyle name="Normal 3 2 7 7 5" xfId="1162"/>
    <cellStyle name="Normal 3 2 7 7 6" xfId="1349"/>
    <cellStyle name="Normal 3 2 7 8" xfId="252"/>
    <cellStyle name="Normal 3 2 7 8 2" xfId="637"/>
    <cellStyle name="Normal 3 2 7 9" xfId="454"/>
    <cellStyle name="Normal 3 2 8" xfId="37"/>
    <cellStyle name="Normal 3 2 8 10" xfId="822"/>
    <cellStyle name="Normal 3 2 8 11" xfId="1005"/>
    <cellStyle name="Normal 3 2 8 12" xfId="1194"/>
    <cellStyle name="Normal 3 2 8 2" xfId="64"/>
    <cellStyle name="Normal 3 2 8 2 2" xfId="281"/>
    <cellStyle name="Normal 3 2 8 2 2 2" xfId="665"/>
    <cellStyle name="Normal 3 2 8 2 3" xfId="482"/>
    <cellStyle name="Normal 3 2 8 2 4" xfId="848"/>
    <cellStyle name="Normal 3 2 8 2 5" xfId="1031"/>
    <cellStyle name="Normal 3 2 8 2 6" xfId="1220"/>
    <cellStyle name="Normal 3 2 8 3" xfId="105"/>
    <cellStyle name="Normal 3 2 8 3 2" xfId="307"/>
    <cellStyle name="Normal 3 2 8 3 2 2" xfId="691"/>
    <cellStyle name="Normal 3 2 8 3 3" xfId="508"/>
    <cellStyle name="Normal 3 2 8 3 4" xfId="874"/>
    <cellStyle name="Normal 3 2 8 3 5" xfId="1059"/>
    <cellStyle name="Normal 3 2 8 3 6" xfId="1246"/>
    <cellStyle name="Normal 3 2 8 4" xfId="135"/>
    <cellStyle name="Normal 3 2 8 4 2" xfId="337"/>
    <cellStyle name="Normal 3 2 8 4 2 2" xfId="717"/>
    <cellStyle name="Normal 3 2 8 4 3" xfId="534"/>
    <cellStyle name="Normal 3 2 8 4 4" xfId="900"/>
    <cellStyle name="Normal 3 2 8 4 5" xfId="1085"/>
    <cellStyle name="Normal 3 2 8 4 6" xfId="1272"/>
    <cellStyle name="Normal 3 2 8 5" xfId="163"/>
    <cellStyle name="Normal 3 2 8 5 2" xfId="365"/>
    <cellStyle name="Normal 3 2 8 5 2 2" xfId="743"/>
    <cellStyle name="Normal 3 2 8 5 3" xfId="560"/>
    <cellStyle name="Normal 3 2 8 5 4" xfId="926"/>
    <cellStyle name="Normal 3 2 8 5 5" xfId="1111"/>
    <cellStyle name="Normal 3 2 8 5 6" xfId="1298"/>
    <cellStyle name="Normal 3 2 8 6" xfId="192"/>
    <cellStyle name="Normal 3 2 8 6 2" xfId="394"/>
    <cellStyle name="Normal 3 2 8 6 2 2" xfId="769"/>
    <cellStyle name="Normal 3 2 8 6 3" xfId="586"/>
    <cellStyle name="Normal 3 2 8 6 4" xfId="952"/>
    <cellStyle name="Normal 3 2 8 6 5" xfId="1137"/>
    <cellStyle name="Normal 3 2 8 6 6" xfId="1324"/>
    <cellStyle name="Normal 3 2 8 7" xfId="225"/>
    <cellStyle name="Normal 3 2 8 7 2" xfId="427"/>
    <cellStyle name="Normal 3 2 8 7 2 2" xfId="795"/>
    <cellStyle name="Normal 3 2 8 7 3" xfId="612"/>
    <cellStyle name="Normal 3 2 8 7 4" xfId="978"/>
    <cellStyle name="Normal 3 2 8 7 5" xfId="1164"/>
    <cellStyle name="Normal 3 2 8 7 6" xfId="1351"/>
    <cellStyle name="Normal 3 2 8 8" xfId="254"/>
    <cellStyle name="Normal 3 2 8 8 2" xfId="639"/>
    <cellStyle name="Normal 3 2 8 9" xfId="456"/>
    <cellStyle name="Normal 3 2 9" xfId="50"/>
    <cellStyle name="Normal 3 2 9 2" xfId="267"/>
    <cellStyle name="Normal 3 2 9 2 2" xfId="651"/>
    <cellStyle name="Normal 3 2 9 3" xfId="468"/>
    <cellStyle name="Normal 3 2 9 4" xfId="834"/>
    <cellStyle name="Normal 3 2 9 5" xfId="1017"/>
    <cellStyle name="Normal 3 2 9 6" xfId="1206"/>
    <cellStyle name="Normal 3 20" xfId="1177"/>
    <cellStyle name="Normal 3 3" xfId="10"/>
    <cellStyle name="Normal 3 3 10" xfId="443"/>
    <cellStyle name="Normal 3 3 11" xfId="809"/>
    <cellStyle name="Normal 3 3 12" xfId="992"/>
    <cellStyle name="Normal 3 3 13" xfId="1180"/>
    <cellStyle name="Normal 3 3 2" xfId="38"/>
    <cellStyle name="Normal 3 3 2 10" xfId="823"/>
    <cellStyle name="Normal 3 3 2 11" xfId="1006"/>
    <cellStyle name="Normal 3 3 2 12" xfId="1195"/>
    <cellStyle name="Normal 3 3 2 2" xfId="65"/>
    <cellStyle name="Normal 3 3 2 2 2" xfId="282"/>
    <cellStyle name="Normal 3 3 2 2 2 2" xfId="666"/>
    <cellStyle name="Normal 3 3 2 2 3" xfId="483"/>
    <cellStyle name="Normal 3 3 2 2 4" xfId="849"/>
    <cellStyle name="Normal 3 3 2 2 5" xfId="1032"/>
    <cellStyle name="Normal 3 3 2 2 6" xfId="1221"/>
    <cellStyle name="Normal 3 3 2 3" xfId="106"/>
    <cellStyle name="Normal 3 3 2 3 2" xfId="308"/>
    <cellStyle name="Normal 3 3 2 3 2 2" xfId="692"/>
    <cellStyle name="Normal 3 3 2 3 3" xfId="509"/>
    <cellStyle name="Normal 3 3 2 3 4" xfId="875"/>
    <cellStyle name="Normal 3 3 2 3 5" xfId="1060"/>
    <cellStyle name="Normal 3 3 2 3 6" xfId="1247"/>
    <cellStyle name="Normal 3 3 2 4" xfId="136"/>
    <cellStyle name="Normal 3 3 2 4 2" xfId="338"/>
    <cellStyle name="Normal 3 3 2 4 2 2" xfId="718"/>
    <cellStyle name="Normal 3 3 2 4 3" xfId="535"/>
    <cellStyle name="Normal 3 3 2 4 4" xfId="901"/>
    <cellStyle name="Normal 3 3 2 4 5" xfId="1086"/>
    <cellStyle name="Normal 3 3 2 4 6" xfId="1273"/>
    <cellStyle name="Normal 3 3 2 5" xfId="164"/>
    <cellStyle name="Normal 3 3 2 5 2" xfId="366"/>
    <cellStyle name="Normal 3 3 2 5 2 2" xfId="744"/>
    <cellStyle name="Normal 3 3 2 5 3" xfId="561"/>
    <cellStyle name="Normal 3 3 2 5 4" xfId="927"/>
    <cellStyle name="Normal 3 3 2 5 5" xfId="1112"/>
    <cellStyle name="Normal 3 3 2 5 6" xfId="1299"/>
    <cellStyle name="Normal 3 3 2 6" xfId="193"/>
    <cellStyle name="Normal 3 3 2 6 2" xfId="395"/>
    <cellStyle name="Normal 3 3 2 6 2 2" xfId="770"/>
    <cellStyle name="Normal 3 3 2 6 3" xfId="587"/>
    <cellStyle name="Normal 3 3 2 6 4" xfId="953"/>
    <cellStyle name="Normal 3 3 2 6 5" xfId="1138"/>
    <cellStyle name="Normal 3 3 2 6 6" xfId="1325"/>
    <cellStyle name="Normal 3 3 2 7" xfId="226"/>
    <cellStyle name="Normal 3 3 2 7 2" xfId="428"/>
    <cellStyle name="Normal 3 3 2 7 2 2" xfId="796"/>
    <cellStyle name="Normal 3 3 2 7 3" xfId="613"/>
    <cellStyle name="Normal 3 3 2 7 4" xfId="979"/>
    <cellStyle name="Normal 3 3 2 7 5" xfId="1165"/>
    <cellStyle name="Normal 3 3 2 7 6" xfId="1352"/>
    <cellStyle name="Normal 3 3 2 8" xfId="255"/>
    <cellStyle name="Normal 3 3 2 8 2" xfId="640"/>
    <cellStyle name="Normal 3 3 2 9" xfId="457"/>
    <cellStyle name="Normal 3 3 3" xfId="51"/>
    <cellStyle name="Normal 3 3 3 2" xfId="268"/>
    <cellStyle name="Normal 3 3 3 2 2" xfId="652"/>
    <cellStyle name="Normal 3 3 3 3" xfId="469"/>
    <cellStyle name="Normal 3 3 3 4" xfId="835"/>
    <cellStyle name="Normal 3 3 3 5" xfId="1018"/>
    <cellStyle name="Normal 3 3 3 6" xfId="1207"/>
    <cellStyle name="Normal 3 3 4" xfId="78"/>
    <cellStyle name="Normal 3 3 4 2" xfId="294"/>
    <cellStyle name="Normal 3 3 4 2 2" xfId="678"/>
    <cellStyle name="Normal 3 3 4 3" xfId="495"/>
    <cellStyle name="Normal 3 3 4 4" xfId="861"/>
    <cellStyle name="Normal 3 3 4 5" xfId="1044"/>
    <cellStyle name="Normal 3 3 4 6" xfId="1233"/>
    <cellStyle name="Normal 3 3 5" xfId="122"/>
    <cellStyle name="Normal 3 3 5 2" xfId="324"/>
    <cellStyle name="Normal 3 3 5 2 2" xfId="704"/>
    <cellStyle name="Normal 3 3 5 3" xfId="521"/>
    <cellStyle name="Normal 3 3 5 4" xfId="887"/>
    <cellStyle name="Normal 3 3 5 5" xfId="1072"/>
    <cellStyle name="Normal 3 3 5 6" xfId="1259"/>
    <cellStyle name="Normal 3 3 6" xfId="150"/>
    <cellStyle name="Normal 3 3 6 2" xfId="352"/>
    <cellStyle name="Normal 3 3 6 2 2" xfId="730"/>
    <cellStyle name="Normal 3 3 6 3" xfId="547"/>
    <cellStyle name="Normal 3 3 6 4" xfId="913"/>
    <cellStyle name="Normal 3 3 6 5" xfId="1098"/>
    <cellStyle name="Normal 3 3 6 6" xfId="1285"/>
    <cellStyle name="Normal 3 3 7" xfId="178"/>
    <cellStyle name="Normal 3 3 7 2" xfId="380"/>
    <cellStyle name="Normal 3 3 7 2 2" xfId="756"/>
    <cellStyle name="Normal 3 3 7 3" xfId="573"/>
    <cellStyle name="Normal 3 3 7 4" xfId="939"/>
    <cellStyle name="Normal 3 3 7 5" xfId="1124"/>
    <cellStyle name="Normal 3 3 7 6" xfId="1311"/>
    <cellStyle name="Normal 3 3 8" xfId="209"/>
    <cellStyle name="Normal 3 3 8 2" xfId="411"/>
    <cellStyle name="Normal 3 3 8 2 2" xfId="782"/>
    <cellStyle name="Normal 3 3 8 3" xfId="599"/>
    <cellStyle name="Normal 3 3 8 4" xfId="965"/>
    <cellStyle name="Normal 3 3 8 5" xfId="1151"/>
    <cellStyle name="Normal 3 3 8 6" xfId="1337"/>
    <cellStyle name="Normal 3 3 9" xfId="241"/>
    <cellStyle name="Normal 3 3 9 2" xfId="626"/>
    <cellStyle name="Normal 3 4" xfId="13"/>
    <cellStyle name="Normal 3 4 10" xfId="445"/>
    <cellStyle name="Normal 3 4 11" xfId="811"/>
    <cellStyle name="Normal 3 4 12" xfId="994"/>
    <cellStyle name="Normal 3 4 13" xfId="1182"/>
    <cellStyle name="Normal 3 4 2" xfId="40"/>
    <cellStyle name="Normal 3 4 2 10" xfId="825"/>
    <cellStyle name="Normal 3 4 2 11" xfId="1008"/>
    <cellStyle name="Normal 3 4 2 12" xfId="1197"/>
    <cellStyle name="Normal 3 4 2 2" xfId="67"/>
    <cellStyle name="Normal 3 4 2 2 2" xfId="284"/>
    <cellStyle name="Normal 3 4 2 2 2 2" xfId="668"/>
    <cellStyle name="Normal 3 4 2 2 3" xfId="485"/>
    <cellStyle name="Normal 3 4 2 2 4" xfId="851"/>
    <cellStyle name="Normal 3 4 2 2 5" xfId="1034"/>
    <cellStyle name="Normal 3 4 2 2 6" xfId="1223"/>
    <cellStyle name="Normal 3 4 2 3" xfId="108"/>
    <cellStyle name="Normal 3 4 2 3 2" xfId="310"/>
    <cellStyle name="Normal 3 4 2 3 2 2" xfId="694"/>
    <cellStyle name="Normal 3 4 2 3 3" xfId="511"/>
    <cellStyle name="Normal 3 4 2 3 4" xfId="877"/>
    <cellStyle name="Normal 3 4 2 3 5" xfId="1062"/>
    <cellStyle name="Normal 3 4 2 3 6" xfId="1249"/>
    <cellStyle name="Normal 3 4 2 4" xfId="138"/>
    <cellStyle name="Normal 3 4 2 4 2" xfId="340"/>
    <cellStyle name="Normal 3 4 2 4 2 2" xfId="720"/>
    <cellStyle name="Normal 3 4 2 4 3" xfId="537"/>
    <cellStyle name="Normal 3 4 2 4 4" xfId="903"/>
    <cellStyle name="Normal 3 4 2 4 5" xfId="1088"/>
    <cellStyle name="Normal 3 4 2 4 6" xfId="1275"/>
    <cellStyle name="Normal 3 4 2 5" xfId="166"/>
    <cellStyle name="Normal 3 4 2 5 2" xfId="368"/>
    <cellStyle name="Normal 3 4 2 5 2 2" xfId="746"/>
    <cellStyle name="Normal 3 4 2 5 3" xfId="563"/>
    <cellStyle name="Normal 3 4 2 5 4" xfId="929"/>
    <cellStyle name="Normal 3 4 2 5 5" xfId="1114"/>
    <cellStyle name="Normal 3 4 2 5 6" xfId="1301"/>
    <cellStyle name="Normal 3 4 2 6" xfId="195"/>
    <cellStyle name="Normal 3 4 2 6 2" xfId="397"/>
    <cellStyle name="Normal 3 4 2 6 2 2" xfId="772"/>
    <cellStyle name="Normal 3 4 2 6 3" xfId="589"/>
    <cellStyle name="Normal 3 4 2 6 4" xfId="955"/>
    <cellStyle name="Normal 3 4 2 6 5" xfId="1140"/>
    <cellStyle name="Normal 3 4 2 6 6" xfId="1327"/>
    <cellStyle name="Normal 3 4 2 7" xfId="228"/>
    <cellStyle name="Normal 3 4 2 7 2" xfId="430"/>
    <cellStyle name="Normal 3 4 2 7 2 2" xfId="798"/>
    <cellStyle name="Normal 3 4 2 7 3" xfId="615"/>
    <cellStyle name="Normal 3 4 2 7 4" xfId="981"/>
    <cellStyle name="Normal 3 4 2 7 5" xfId="1167"/>
    <cellStyle name="Normal 3 4 2 7 6" xfId="1354"/>
    <cellStyle name="Normal 3 4 2 8" xfId="257"/>
    <cellStyle name="Normal 3 4 2 8 2" xfId="642"/>
    <cellStyle name="Normal 3 4 2 9" xfId="459"/>
    <cellStyle name="Normal 3 4 3" xfId="53"/>
    <cellStyle name="Normal 3 4 3 2" xfId="270"/>
    <cellStyle name="Normal 3 4 3 2 2" xfId="654"/>
    <cellStyle name="Normal 3 4 3 3" xfId="471"/>
    <cellStyle name="Normal 3 4 3 4" xfId="837"/>
    <cellStyle name="Normal 3 4 3 5" xfId="1020"/>
    <cellStyle name="Normal 3 4 3 6" xfId="1209"/>
    <cellStyle name="Normal 3 4 4" xfId="81"/>
    <cellStyle name="Normal 3 4 4 2" xfId="296"/>
    <cellStyle name="Normal 3 4 4 2 2" xfId="680"/>
    <cellStyle name="Normal 3 4 4 3" xfId="497"/>
    <cellStyle name="Normal 3 4 4 4" xfId="863"/>
    <cellStyle name="Normal 3 4 4 5" xfId="1047"/>
    <cellStyle name="Normal 3 4 4 6" xfId="1235"/>
    <cellStyle name="Normal 3 4 5" xfId="124"/>
    <cellStyle name="Normal 3 4 5 2" xfId="326"/>
    <cellStyle name="Normal 3 4 5 2 2" xfId="706"/>
    <cellStyle name="Normal 3 4 5 3" xfId="523"/>
    <cellStyle name="Normal 3 4 5 4" xfId="889"/>
    <cellStyle name="Normal 3 4 5 5" xfId="1074"/>
    <cellStyle name="Normal 3 4 5 6" xfId="1261"/>
    <cellStyle name="Normal 3 4 6" xfId="152"/>
    <cellStyle name="Normal 3 4 6 2" xfId="354"/>
    <cellStyle name="Normal 3 4 6 2 2" xfId="732"/>
    <cellStyle name="Normal 3 4 6 3" xfId="549"/>
    <cellStyle name="Normal 3 4 6 4" xfId="915"/>
    <cellStyle name="Normal 3 4 6 5" xfId="1100"/>
    <cellStyle name="Normal 3 4 6 6" xfId="1287"/>
    <cellStyle name="Normal 3 4 7" xfId="180"/>
    <cellStyle name="Normal 3 4 7 2" xfId="382"/>
    <cellStyle name="Normal 3 4 7 2 2" xfId="758"/>
    <cellStyle name="Normal 3 4 7 3" xfId="575"/>
    <cellStyle name="Normal 3 4 7 4" xfId="941"/>
    <cellStyle name="Normal 3 4 7 5" xfId="1126"/>
    <cellStyle name="Normal 3 4 7 6" xfId="1313"/>
    <cellStyle name="Normal 3 4 8" xfId="212"/>
    <cellStyle name="Normal 3 4 8 2" xfId="414"/>
    <cellStyle name="Normal 3 4 8 2 2" xfId="784"/>
    <cellStyle name="Normal 3 4 8 3" xfId="601"/>
    <cellStyle name="Normal 3 4 8 4" xfId="967"/>
    <cellStyle name="Normal 3 4 8 5" xfId="1153"/>
    <cellStyle name="Normal 3 4 8 6" xfId="1340"/>
    <cellStyle name="Normal 3 4 9" xfId="243"/>
    <cellStyle name="Normal 3 4 9 2" xfId="628"/>
    <cellStyle name="Normal 3 5" xfId="17"/>
    <cellStyle name="Normal 3 5 10" xfId="447"/>
    <cellStyle name="Normal 3 5 11" xfId="813"/>
    <cellStyle name="Normal 3 5 12" xfId="996"/>
    <cellStyle name="Normal 3 5 13" xfId="1185"/>
    <cellStyle name="Normal 3 5 2" xfId="42"/>
    <cellStyle name="Normal 3 5 2 10" xfId="827"/>
    <cellStyle name="Normal 3 5 2 11" xfId="1010"/>
    <cellStyle name="Normal 3 5 2 12" xfId="1199"/>
    <cellStyle name="Normal 3 5 2 2" xfId="69"/>
    <cellStyle name="Normal 3 5 2 2 2" xfId="286"/>
    <cellStyle name="Normal 3 5 2 2 2 2" xfId="670"/>
    <cellStyle name="Normal 3 5 2 2 3" xfId="487"/>
    <cellStyle name="Normal 3 5 2 2 4" xfId="853"/>
    <cellStyle name="Normal 3 5 2 2 5" xfId="1036"/>
    <cellStyle name="Normal 3 5 2 2 6" xfId="1225"/>
    <cellStyle name="Normal 3 5 2 3" xfId="110"/>
    <cellStyle name="Normal 3 5 2 3 2" xfId="312"/>
    <cellStyle name="Normal 3 5 2 3 2 2" xfId="696"/>
    <cellStyle name="Normal 3 5 2 3 3" xfId="513"/>
    <cellStyle name="Normal 3 5 2 3 4" xfId="879"/>
    <cellStyle name="Normal 3 5 2 3 5" xfId="1064"/>
    <cellStyle name="Normal 3 5 2 3 6" xfId="1251"/>
    <cellStyle name="Normal 3 5 2 4" xfId="140"/>
    <cellStyle name="Normal 3 5 2 4 2" xfId="342"/>
    <cellStyle name="Normal 3 5 2 4 2 2" xfId="722"/>
    <cellStyle name="Normal 3 5 2 4 3" xfId="539"/>
    <cellStyle name="Normal 3 5 2 4 4" xfId="905"/>
    <cellStyle name="Normal 3 5 2 4 5" xfId="1090"/>
    <cellStyle name="Normal 3 5 2 4 6" xfId="1277"/>
    <cellStyle name="Normal 3 5 2 5" xfId="168"/>
    <cellStyle name="Normal 3 5 2 5 2" xfId="370"/>
    <cellStyle name="Normal 3 5 2 5 2 2" xfId="748"/>
    <cellStyle name="Normal 3 5 2 5 3" xfId="565"/>
    <cellStyle name="Normal 3 5 2 5 4" xfId="931"/>
    <cellStyle name="Normal 3 5 2 5 5" xfId="1116"/>
    <cellStyle name="Normal 3 5 2 5 6" xfId="1303"/>
    <cellStyle name="Normal 3 5 2 6" xfId="197"/>
    <cellStyle name="Normal 3 5 2 6 2" xfId="399"/>
    <cellStyle name="Normal 3 5 2 6 2 2" xfId="774"/>
    <cellStyle name="Normal 3 5 2 6 3" xfId="591"/>
    <cellStyle name="Normal 3 5 2 6 4" xfId="957"/>
    <cellStyle name="Normal 3 5 2 6 5" xfId="1142"/>
    <cellStyle name="Normal 3 5 2 6 6" xfId="1329"/>
    <cellStyle name="Normal 3 5 2 7" xfId="230"/>
    <cellStyle name="Normal 3 5 2 7 2" xfId="432"/>
    <cellStyle name="Normal 3 5 2 7 2 2" xfId="800"/>
    <cellStyle name="Normal 3 5 2 7 3" xfId="617"/>
    <cellStyle name="Normal 3 5 2 7 4" xfId="983"/>
    <cellStyle name="Normal 3 5 2 7 5" xfId="1169"/>
    <cellStyle name="Normal 3 5 2 7 6" xfId="1356"/>
    <cellStyle name="Normal 3 5 2 8" xfId="259"/>
    <cellStyle name="Normal 3 5 2 8 2" xfId="644"/>
    <cellStyle name="Normal 3 5 2 9" xfId="461"/>
    <cellStyle name="Normal 3 5 3" xfId="55"/>
    <cellStyle name="Normal 3 5 3 2" xfId="272"/>
    <cellStyle name="Normal 3 5 3 2 2" xfId="656"/>
    <cellStyle name="Normal 3 5 3 3" xfId="473"/>
    <cellStyle name="Normal 3 5 3 4" xfId="839"/>
    <cellStyle name="Normal 3 5 3 5" xfId="1022"/>
    <cellStyle name="Normal 3 5 3 6" xfId="1211"/>
    <cellStyle name="Normal 3 5 4" xfId="85"/>
    <cellStyle name="Normal 3 5 4 2" xfId="298"/>
    <cellStyle name="Normal 3 5 4 2 2" xfId="682"/>
    <cellStyle name="Normal 3 5 4 3" xfId="499"/>
    <cellStyle name="Normal 3 5 4 4" xfId="865"/>
    <cellStyle name="Normal 3 5 4 5" xfId="1049"/>
    <cellStyle name="Normal 3 5 4 6" xfId="1237"/>
    <cellStyle name="Normal 3 5 5" xfId="126"/>
    <cellStyle name="Normal 3 5 5 2" xfId="328"/>
    <cellStyle name="Normal 3 5 5 2 2" xfId="708"/>
    <cellStyle name="Normal 3 5 5 3" xfId="525"/>
    <cellStyle name="Normal 3 5 5 4" xfId="891"/>
    <cellStyle name="Normal 3 5 5 5" xfId="1076"/>
    <cellStyle name="Normal 3 5 5 6" xfId="1263"/>
    <cellStyle name="Normal 3 5 6" xfId="154"/>
    <cellStyle name="Normal 3 5 6 2" xfId="356"/>
    <cellStyle name="Normal 3 5 6 2 2" xfId="734"/>
    <cellStyle name="Normal 3 5 6 3" xfId="551"/>
    <cellStyle name="Normal 3 5 6 4" xfId="917"/>
    <cellStyle name="Normal 3 5 6 5" xfId="1102"/>
    <cellStyle name="Normal 3 5 6 6" xfId="1289"/>
    <cellStyle name="Normal 3 5 7" xfId="182"/>
    <cellStyle name="Normal 3 5 7 2" xfId="384"/>
    <cellStyle name="Normal 3 5 7 2 2" xfId="760"/>
    <cellStyle name="Normal 3 5 7 3" xfId="577"/>
    <cellStyle name="Normal 3 5 7 4" xfId="943"/>
    <cellStyle name="Normal 3 5 7 5" xfId="1128"/>
    <cellStyle name="Normal 3 5 7 6" xfId="1315"/>
    <cellStyle name="Normal 3 5 8" xfId="214"/>
    <cellStyle name="Normal 3 5 8 2" xfId="416"/>
    <cellStyle name="Normal 3 5 8 2 2" xfId="786"/>
    <cellStyle name="Normal 3 5 8 3" xfId="603"/>
    <cellStyle name="Normal 3 5 8 4" xfId="969"/>
    <cellStyle name="Normal 3 5 8 5" xfId="1155"/>
    <cellStyle name="Normal 3 5 8 6" xfId="1342"/>
    <cellStyle name="Normal 3 5 9" xfId="245"/>
    <cellStyle name="Normal 3 5 9 2" xfId="630"/>
    <cellStyle name="Normal 3 6" xfId="21"/>
    <cellStyle name="Normal 3 6 10" xfId="449"/>
    <cellStyle name="Normal 3 6 11" xfId="815"/>
    <cellStyle name="Normal 3 6 12" xfId="998"/>
    <cellStyle name="Normal 3 6 13" xfId="1187"/>
    <cellStyle name="Normal 3 6 2" xfId="44"/>
    <cellStyle name="Normal 3 6 2 10" xfId="829"/>
    <cellStyle name="Normal 3 6 2 11" xfId="1012"/>
    <cellStyle name="Normal 3 6 2 12" xfId="1201"/>
    <cellStyle name="Normal 3 6 2 2" xfId="71"/>
    <cellStyle name="Normal 3 6 2 2 2" xfId="288"/>
    <cellStyle name="Normal 3 6 2 2 2 2" xfId="672"/>
    <cellStyle name="Normal 3 6 2 2 3" xfId="489"/>
    <cellStyle name="Normal 3 6 2 2 4" xfId="855"/>
    <cellStyle name="Normal 3 6 2 2 5" xfId="1038"/>
    <cellStyle name="Normal 3 6 2 2 6" xfId="1227"/>
    <cellStyle name="Normal 3 6 2 3" xfId="112"/>
    <cellStyle name="Normal 3 6 2 3 2" xfId="314"/>
    <cellStyle name="Normal 3 6 2 3 2 2" xfId="698"/>
    <cellStyle name="Normal 3 6 2 3 3" xfId="515"/>
    <cellStyle name="Normal 3 6 2 3 4" xfId="881"/>
    <cellStyle name="Normal 3 6 2 3 5" xfId="1066"/>
    <cellStyle name="Normal 3 6 2 3 6" xfId="1253"/>
    <cellStyle name="Normal 3 6 2 4" xfId="142"/>
    <cellStyle name="Normal 3 6 2 4 2" xfId="344"/>
    <cellStyle name="Normal 3 6 2 4 2 2" xfId="724"/>
    <cellStyle name="Normal 3 6 2 4 3" xfId="541"/>
    <cellStyle name="Normal 3 6 2 4 4" xfId="907"/>
    <cellStyle name="Normal 3 6 2 4 5" xfId="1092"/>
    <cellStyle name="Normal 3 6 2 4 6" xfId="1279"/>
    <cellStyle name="Normal 3 6 2 5" xfId="170"/>
    <cellStyle name="Normal 3 6 2 5 2" xfId="372"/>
    <cellStyle name="Normal 3 6 2 5 2 2" xfId="750"/>
    <cellStyle name="Normal 3 6 2 5 3" xfId="567"/>
    <cellStyle name="Normal 3 6 2 5 4" xfId="933"/>
    <cellStyle name="Normal 3 6 2 5 5" xfId="1118"/>
    <cellStyle name="Normal 3 6 2 5 6" xfId="1305"/>
    <cellStyle name="Normal 3 6 2 6" xfId="199"/>
    <cellStyle name="Normal 3 6 2 6 2" xfId="401"/>
    <cellStyle name="Normal 3 6 2 6 2 2" xfId="776"/>
    <cellStyle name="Normal 3 6 2 6 3" xfId="593"/>
    <cellStyle name="Normal 3 6 2 6 4" xfId="959"/>
    <cellStyle name="Normal 3 6 2 6 5" xfId="1144"/>
    <cellStyle name="Normal 3 6 2 6 6" xfId="1331"/>
    <cellStyle name="Normal 3 6 2 7" xfId="232"/>
    <cellStyle name="Normal 3 6 2 7 2" xfId="434"/>
    <cellStyle name="Normal 3 6 2 7 2 2" xfId="802"/>
    <cellStyle name="Normal 3 6 2 7 3" xfId="619"/>
    <cellStyle name="Normal 3 6 2 7 4" xfId="985"/>
    <cellStyle name="Normal 3 6 2 7 5" xfId="1171"/>
    <cellStyle name="Normal 3 6 2 7 6" xfId="1358"/>
    <cellStyle name="Normal 3 6 2 8" xfId="261"/>
    <cellStyle name="Normal 3 6 2 8 2" xfId="646"/>
    <cellStyle name="Normal 3 6 2 9" xfId="463"/>
    <cellStyle name="Normal 3 6 3" xfId="57"/>
    <cellStyle name="Normal 3 6 3 2" xfId="274"/>
    <cellStyle name="Normal 3 6 3 2 2" xfId="658"/>
    <cellStyle name="Normal 3 6 3 3" xfId="475"/>
    <cellStyle name="Normal 3 6 3 4" xfId="841"/>
    <cellStyle name="Normal 3 6 3 5" xfId="1024"/>
    <cellStyle name="Normal 3 6 3 6" xfId="1213"/>
    <cellStyle name="Normal 3 6 4" xfId="89"/>
    <cellStyle name="Normal 3 6 4 2" xfId="300"/>
    <cellStyle name="Normal 3 6 4 2 2" xfId="684"/>
    <cellStyle name="Normal 3 6 4 3" xfId="501"/>
    <cellStyle name="Normal 3 6 4 4" xfId="867"/>
    <cellStyle name="Normal 3 6 4 5" xfId="1052"/>
    <cellStyle name="Normal 3 6 4 6" xfId="1239"/>
    <cellStyle name="Normal 3 6 5" xfId="128"/>
    <cellStyle name="Normal 3 6 5 2" xfId="330"/>
    <cellStyle name="Normal 3 6 5 2 2" xfId="710"/>
    <cellStyle name="Normal 3 6 5 3" xfId="527"/>
    <cellStyle name="Normal 3 6 5 4" xfId="893"/>
    <cellStyle name="Normal 3 6 5 5" xfId="1078"/>
    <cellStyle name="Normal 3 6 5 6" xfId="1265"/>
    <cellStyle name="Normal 3 6 6" xfId="156"/>
    <cellStyle name="Normal 3 6 6 2" xfId="358"/>
    <cellStyle name="Normal 3 6 6 2 2" xfId="736"/>
    <cellStyle name="Normal 3 6 6 3" xfId="553"/>
    <cellStyle name="Normal 3 6 6 4" xfId="919"/>
    <cellStyle name="Normal 3 6 6 5" xfId="1104"/>
    <cellStyle name="Normal 3 6 6 6" xfId="1291"/>
    <cellStyle name="Normal 3 6 7" xfId="185"/>
    <cellStyle name="Normal 3 6 7 2" xfId="387"/>
    <cellStyle name="Normal 3 6 7 2 2" xfId="762"/>
    <cellStyle name="Normal 3 6 7 3" xfId="579"/>
    <cellStyle name="Normal 3 6 7 4" xfId="945"/>
    <cellStyle name="Normal 3 6 7 5" xfId="1130"/>
    <cellStyle name="Normal 3 6 7 6" xfId="1317"/>
    <cellStyle name="Normal 3 6 8" xfId="216"/>
    <cellStyle name="Normal 3 6 8 2" xfId="418"/>
    <cellStyle name="Normal 3 6 8 2 2" xfId="788"/>
    <cellStyle name="Normal 3 6 8 3" xfId="605"/>
    <cellStyle name="Normal 3 6 8 4" xfId="971"/>
    <cellStyle name="Normal 3 6 8 5" xfId="1157"/>
    <cellStyle name="Normal 3 6 8 6" xfId="1344"/>
    <cellStyle name="Normal 3 6 9" xfId="247"/>
    <cellStyle name="Normal 3 6 9 2" xfId="632"/>
    <cellStyle name="Normal 3 7" xfId="30"/>
    <cellStyle name="Normal 3 7 10" xfId="451"/>
    <cellStyle name="Normal 3 7 11" xfId="817"/>
    <cellStyle name="Normal 3 7 12" xfId="1000"/>
    <cellStyle name="Normal 3 7 13" xfId="1189"/>
    <cellStyle name="Normal 3 7 2" xfId="46"/>
    <cellStyle name="Normal 3 7 2 10" xfId="831"/>
    <cellStyle name="Normal 3 7 2 11" xfId="1014"/>
    <cellStyle name="Normal 3 7 2 12" xfId="1203"/>
    <cellStyle name="Normal 3 7 2 2" xfId="73"/>
    <cellStyle name="Normal 3 7 2 2 2" xfId="290"/>
    <cellStyle name="Normal 3 7 2 2 2 2" xfId="674"/>
    <cellStyle name="Normal 3 7 2 2 3" xfId="491"/>
    <cellStyle name="Normal 3 7 2 2 4" xfId="857"/>
    <cellStyle name="Normal 3 7 2 2 5" xfId="1040"/>
    <cellStyle name="Normal 3 7 2 2 6" xfId="1229"/>
    <cellStyle name="Normal 3 7 2 3" xfId="114"/>
    <cellStyle name="Normal 3 7 2 3 2" xfId="316"/>
    <cellStyle name="Normal 3 7 2 3 2 2" xfId="700"/>
    <cellStyle name="Normal 3 7 2 3 3" xfId="517"/>
    <cellStyle name="Normal 3 7 2 3 4" xfId="883"/>
    <cellStyle name="Normal 3 7 2 3 5" xfId="1068"/>
    <cellStyle name="Normal 3 7 2 3 6" xfId="1255"/>
    <cellStyle name="Normal 3 7 2 4" xfId="144"/>
    <cellStyle name="Normal 3 7 2 4 2" xfId="346"/>
    <cellStyle name="Normal 3 7 2 4 2 2" xfId="726"/>
    <cellStyle name="Normal 3 7 2 4 3" xfId="543"/>
    <cellStyle name="Normal 3 7 2 4 4" xfId="909"/>
    <cellStyle name="Normal 3 7 2 4 5" xfId="1094"/>
    <cellStyle name="Normal 3 7 2 4 6" xfId="1281"/>
    <cellStyle name="Normal 3 7 2 5" xfId="172"/>
    <cellStyle name="Normal 3 7 2 5 2" xfId="374"/>
    <cellStyle name="Normal 3 7 2 5 2 2" xfId="752"/>
    <cellStyle name="Normal 3 7 2 5 3" xfId="569"/>
    <cellStyle name="Normal 3 7 2 5 4" xfId="935"/>
    <cellStyle name="Normal 3 7 2 5 5" xfId="1120"/>
    <cellStyle name="Normal 3 7 2 5 6" xfId="1307"/>
    <cellStyle name="Normal 3 7 2 6" xfId="201"/>
    <cellStyle name="Normal 3 7 2 6 2" xfId="403"/>
    <cellStyle name="Normal 3 7 2 6 2 2" xfId="778"/>
    <cellStyle name="Normal 3 7 2 6 3" xfId="595"/>
    <cellStyle name="Normal 3 7 2 6 4" xfId="961"/>
    <cellStyle name="Normal 3 7 2 6 5" xfId="1146"/>
    <cellStyle name="Normal 3 7 2 6 6" xfId="1333"/>
    <cellStyle name="Normal 3 7 2 7" xfId="234"/>
    <cellStyle name="Normal 3 7 2 7 2" xfId="436"/>
    <cellStyle name="Normal 3 7 2 7 2 2" xfId="804"/>
    <cellStyle name="Normal 3 7 2 7 3" xfId="621"/>
    <cellStyle name="Normal 3 7 2 7 4" xfId="987"/>
    <cellStyle name="Normal 3 7 2 7 5" xfId="1173"/>
    <cellStyle name="Normal 3 7 2 7 6" xfId="1360"/>
    <cellStyle name="Normal 3 7 2 8" xfId="263"/>
    <cellStyle name="Normal 3 7 2 8 2" xfId="648"/>
    <cellStyle name="Normal 3 7 2 9" xfId="465"/>
    <cellStyle name="Normal 3 7 3" xfId="59"/>
    <cellStyle name="Normal 3 7 3 2" xfId="276"/>
    <cellStyle name="Normal 3 7 3 2 2" xfId="660"/>
    <cellStyle name="Normal 3 7 3 3" xfId="477"/>
    <cellStyle name="Normal 3 7 3 4" xfId="843"/>
    <cellStyle name="Normal 3 7 3 5" xfId="1026"/>
    <cellStyle name="Normal 3 7 3 6" xfId="1215"/>
    <cellStyle name="Normal 3 7 4" xfId="98"/>
    <cellStyle name="Normal 3 7 4 2" xfId="302"/>
    <cellStyle name="Normal 3 7 4 2 2" xfId="686"/>
    <cellStyle name="Normal 3 7 4 3" xfId="503"/>
    <cellStyle name="Normal 3 7 4 4" xfId="869"/>
    <cellStyle name="Normal 3 7 4 5" xfId="1054"/>
    <cellStyle name="Normal 3 7 4 6" xfId="1241"/>
    <cellStyle name="Normal 3 7 5" xfId="130"/>
    <cellStyle name="Normal 3 7 5 2" xfId="332"/>
    <cellStyle name="Normal 3 7 5 2 2" xfId="712"/>
    <cellStyle name="Normal 3 7 5 3" xfId="529"/>
    <cellStyle name="Normal 3 7 5 4" xfId="895"/>
    <cellStyle name="Normal 3 7 5 5" xfId="1080"/>
    <cellStyle name="Normal 3 7 5 6" xfId="1267"/>
    <cellStyle name="Normal 3 7 6" xfId="158"/>
    <cellStyle name="Normal 3 7 6 2" xfId="360"/>
    <cellStyle name="Normal 3 7 6 2 2" xfId="738"/>
    <cellStyle name="Normal 3 7 6 3" xfId="555"/>
    <cellStyle name="Normal 3 7 6 4" xfId="921"/>
    <cellStyle name="Normal 3 7 6 5" xfId="1106"/>
    <cellStyle name="Normal 3 7 6 6" xfId="1293"/>
    <cellStyle name="Normal 3 7 7" xfId="187"/>
    <cellStyle name="Normal 3 7 7 2" xfId="389"/>
    <cellStyle name="Normal 3 7 7 2 2" xfId="764"/>
    <cellStyle name="Normal 3 7 7 3" xfId="581"/>
    <cellStyle name="Normal 3 7 7 4" xfId="947"/>
    <cellStyle name="Normal 3 7 7 5" xfId="1132"/>
    <cellStyle name="Normal 3 7 7 6" xfId="1319"/>
    <cellStyle name="Normal 3 7 8" xfId="220"/>
    <cellStyle name="Normal 3 7 8 2" xfId="422"/>
    <cellStyle name="Normal 3 7 8 2 2" xfId="790"/>
    <cellStyle name="Normal 3 7 8 3" xfId="607"/>
    <cellStyle name="Normal 3 7 8 4" xfId="973"/>
    <cellStyle name="Normal 3 7 8 5" xfId="1159"/>
    <cellStyle name="Normal 3 7 8 6" xfId="1346"/>
    <cellStyle name="Normal 3 7 9" xfId="249"/>
    <cellStyle name="Normal 3 7 9 2" xfId="634"/>
    <cellStyle name="Normal 3 8" xfId="33"/>
    <cellStyle name="Normal 3 8 10" xfId="819"/>
    <cellStyle name="Normal 3 8 11" xfId="1002"/>
    <cellStyle name="Normal 3 8 12" xfId="1191"/>
    <cellStyle name="Normal 3 8 2" xfId="61"/>
    <cellStyle name="Normal 3 8 2 2" xfId="278"/>
    <cellStyle name="Normal 3 8 2 2 2" xfId="662"/>
    <cellStyle name="Normal 3 8 2 3" xfId="479"/>
    <cellStyle name="Normal 3 8 2 4" xfId="845"/>
    <cellStyle name="Normal 3 8 2 5" xfId="1028"/>
    <cellStyle name="Normal 3 8 2 6" xfId="1217"/>
    <cellStyle name="Normal 3 8 3" xfId="101"/>
    <cellStyle name="Normal 3 8 3 2" xfId="304"/>
    <cellStyle name="Normal 3 8 3 2 2" xfId="688"/>
    <cellStyle name="Normal 3 8 3 3" xfId="505"/>
    <cellStyle name="Normal 3 8 3 4" xfId="871"/>
    <cellStyle name="Normal 3 8 3 5" xfId="1056"/>
    <cellStyle name="Normal 3 8 3 6" xfId="1243"/>
    <cellStyle name="Normal 3 8 4" xfId="132"/>
    <cellStyle name="Normal 3 8 4 2" xfId="334"/>
    <cellStyle name="Normal 3 8 4 2 2" xfId="714"/>
    <cellStyle name="Normal 3 8 4 3" xfId="531"/>
    <cellStyle name="Normal 3 8 4 4" xfId="897"/>
    <cellStyle name="Normal 3 8 4 5" xfId="1082"/>
    <cellStyle name="Normal 3 8 4 6" xfId="1269"/>
    <cellStyle name="Normal 3 8 5" xfId="160"/>
    <cellStyle name="Normal 3 8 5 2" xfId="362"/>
    <cellStyle name="Normal 3 8 5 2 2" xfId="740"/>
    <cellStyle name="Normal 3 8 5 3" xfId="557"/>
    <cellStyle name="Normal 3 8 5 4" xfId="923"/>
    <cellStyle name="Normal 3 8 5 5" xfId="1108"/>
    <cellStyle name="Normal 3 8 5 6" xfId="1295"/>
    <cellStyle name="Normal 3 8 6" xfId="189"/>
    <cellStyle name="Normal 3 8 6 2" xfId="391"/>
    <cellStyle name="Normal 3 8 6 2 2" xfId="766"/>
    <cellStyle name="Normal 3 8 6 3" xfId="583"/>
    <cellStyle name="Normal 3 8 6 4" xfId="949"/>
    <cellStyle name="Normal 3 8 6 5" xfId="1134"/>
    <cellStyle name="Normal 3 8 6 6" xfId="1321"/>
    <cellStyle name="Normal 3 8 7" xfId="222"/>
    <cellStyle name="Normal 3 8 7 2" xfId="424"/>
    <cellStyle name="Normal 3 8 7 2 2" xfId="792"/>
    <cellStyle name="Normal 3 8 7 3" xfId="609"/>
    <cellStyle name="Normal 3 8 7 4" xfId="975"/>
    <cellStyle name="Normal 3 8 7 5" xfId="1161"/>
    <cellStyle name="Normal 3 8 7 6" xfId="1348"/>
    <cellStyle name="Normal 3 8 8" xfId="251"/>
    <cellStyle name="Normal 3 8 8 2" xfId="636"/>
    <cellStyle name="Normal 3 8 9" xfId="453"/>
    <cellStyle name="Normal 3 9" xfId="36"/>
    <cellStyle name="Normal 3 9 10" xfId="821"/>
    <cellStyle name="Normal 3 9 11" xfId="1004"/>
    <cellStyle name="Normal 3 9 12" xfId="1193"/>
    <cellStyle name="Normal 3 9 2" xfId="63"/>
    <cellStyle name="Normal 3 9 2 2" xfId="280"/>
    <cellStyle name="Normal 3 9 2 2 2" xfId="664"/>
    <cellStyle name="Normal 3 9 2 3" xfId="481"/>
    <cellStyle name="Normal 3 9 2 4" xfId="847"/>
    <cellStyle name="Normal 3 9 2 5" xfId="1030"/>
    <cellStyle name="Normal 3 9 2 6" xfId="1219"/>
    <cellStyle name="Normal 3 9 3" xfId="104"/>
    <cellStyle name="Normal 3 9 3 2" xfId="306"/>
    <cellStyle name="Normal 3 9 3 2 2" xfId="690"/>
    <cellStyle name="Normal 3 9 3 3" xfId="507"/>
    <cellStyle name="Normal 3 9 3 4" xfId="873"/>
    <cellStyle name="Normal 3 9 3 5" xfId="1058"/>
    <cellStyle name="Normal 3 9 3 6" xfId="1245"/>
    <cellStyle name="Normal 3 9 4" xfId="134"/>
    <cellStyle name="Normal 3 9 4 2" xfId="336"/>
    <cellStyle name="Normal 3 9 4 2 2" xfId="716"/>
    <cellStyle name="Normal 3 9 4 3" xfId="533"/>
    <cellStyle name="Normal 3 9 4 4" xfId="899"/>
    <cellStyle name="Normal 3 9 4 5" xfId="1084"/>
    <cellStyle name="Normal 3 9 4 6" xfId="1271"/>
    <cellStyle name="Normal 3 9 5" xfId="162"/>
    <cellStyle name="Normal 3 9 5 2" xfId="364"/>
    <cellStyle name="Normal 3 9 5 2 2" xfId="742"/>
    <cellStyle name="Normal 3 9 5 3" xfId="559"/>
    <cellStyle name="Normal 3 9 5 4" xfId="925"/>
    <cellStyle name="Normal 3 9 5 5" xfId="1110"/>
    <cellStyle name="Normal 3 9 5 6" xfId="1297"/>
    <cellStyle name="Normal 3 9 6" xfId="191"/>
    <cellStyle name="Normal 3 9 6 2" xfId="393"/>
    <cellStyle name="Normal 3 9 6 2 2" xfId="768"/>
    <cellStyle name="Normal 3 9 6 3" xfId="585"/>
    <cellStyle name="Normal 3 9 6 4" xfId="951"/>
    <cellStyle name="Normal 3 9 6 5" xfId="1136"/>
    <cellStyle name="Normal 3 9 6 6" xfId="1323"/>
    <cellStyle name="Normal 3 9 7" xfId="224"/>
    <cellStyle name="Normal 3 9 7 2" xfId="426"/>
    <cellStyle name="Normal 3 9 7 2 2" xfId="794"/>
    <cellStyle name="Normal 3 9 7 3" xfId="611"/>
    <cellStyle name="Normal 3 9 7 4" xfId="977"/>
    <cellStyle name="Normal 3 9 7 5" xfId="1163"/>
    <cellStyle name="Normal 3 9 7 6" xfId="1350"/>
    <cellStyle name="Normal 3 9 8" xfId="253"/>
    <cellStyle name="Normal 3 9 8 2" xfId="638"/>
    <cellStyle name="Normal 3 9 9" xfId="455"/>
    <cellStyle name="Normal 30" xfId="184"/>
    <cellStyle name="Normal 30 2" xfId="386"/>
    <cellStyle name="Normal 31" xfId="177"/>
    <cellStyle name="Normal 31 2" xfId="379"/>
    <cellStyle name="Normal 32" xfId="203"/>
    <cellStyle name="Normal 32 2" xfId="405"/>
    <cellStyle name="Normal 33" xfId="207"/>
    <cellStyle name="Normal 33 2" xfId="409"/>
    <cellStyle name="Normal 34" xfId="208"/>
    <cellStyle name="Normal 34 2" xfId="410"/>
    <cellStyle name="Normal 35" xfId="205"/>
    <cellStyle name="Normal 35 2" xfId="407"/>
    <cellStyle name="Normal 36" xfId="219"/>
    <cellStyle name="Normal 36 2" xfId="421"/>
    <cellStyle name="Normal 37" xfId="211"/>
    <cellStyle name="Normal 37 2" xfId="413"/>
    <cellStyle name="Normal 38" xfId="237"/>
    <cellStyle name="Normal 38 2" xfId="439"/>
    <cellStyle name="Normal 39" xfId="218"/>
    <cellStyle name="Normal 39 2" xfId="420"/>
    <cellStyle name="Normal 4" xfId="9"/>
    <cellStyle name="Normal 4 2" xfId="77"/>
    <cellStyle name="Normal 40" xfId="236"/>
    <cellStyle name="Normal 40 2" xfId="438"/>
    <cellStyle name="Normal 41" xfId="238"/>
    <cellStyle name="Normal 41 2" xfId="623"/>
    <cellStyle name="Normal 42" xfId="440"/>
    <cellStyle name="Normal 43" xfId="806"/>
    <cellStyle name="Normal 44" xfId="989"/>
    <cellStyle name="Normal 45" xfId="1051"/>
    <cellStyle name="Normal 46" xfId="1046"/>
    <cellStyle name="Normal 47" xfId="1150"/>
    <cellStyle name="Normal 48" xfId="1175"/>
    <cellStyle name="Normal 49" xfId="1176"/>
    <cellStyle name="Normal 5" xfId="12"/>
    <cellStyle name="Normal 5 2" xfId="80"/>
    <cellStyle name="Normal 50" xfId="1179"/>
    <cellStyle name="Normal 51" xfId="1184"/>
    <cellStyle name="Normal 52" xfId="1339"/>
    <cellStyle name="Normal 53" xfId="1364"/>
    <cellStyle name="Normal 54" xfId="1363"/>
    <cellStyle name="Normal 55" xfId="1362"/>
    <cellStyle name="Normal 6" xfId="15"/>
    <cellStyle name="Normal 6 2" xfId="83"/>
    <cellStyle name="Normal 7" xfId="16"/>
    <cellStyle name="Normal 7 2" xfId="84"/>
    <cellStyle name="Normal 8" xfId="19"/>
    <cellStyle name="Normal 8 2" xfId="87"/>
    <cellStyle name="Normal 9" xfId="23"/>
    <cellStyle name="Normal 9 2" xfId="91"/>
    <cellStyle name="Porcentaje 2" xfId="6"/>
  </cellStyles>
  <dxfs count="106">
    <dxf>
      <fill>
        <patternFill>
          <bgColor theme="0" tint="-4.9989318521683403E-2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colors>
    <mruColors>
      <color rgb="FFFF5E00"/>
      <color rgb="FF43FC24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53899060-007F-4FF3-9BB2-99C2D50A86DB}"/>
            </a:ext>
          </a:extLst>
        </xdr:cNvPr>
        <xdr:cNvSpPr txBox="1"/>
      </xdr:nvSpPr>
      <xdr:spPr>
        <a:xfrm>
          <a:off x="0" y="831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19"/>
  <sheetViews>
    <sheetView showGridLines="0" tabSelected="1" zoomScale="90" zoomScaleNormal="90" zoomScaleSheet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1"/>
    </sheetView>
  </sheetViews>
  <sheetFormatPr baseColWidth="10" defaultColWidth="14.42578125" defaultRowHeight="15" x14ac:dyDescent="0.25"/>
  <cols>
    <col min="1" max="1" width="8.85546875" customWidth="1"/>
    <col min="2" max="2" width="22.28515625" customWidth="1"/>
    <col min="3" max="3" width="13.85546875" customWidth="1"/>
    <col min="4" max="4" width="22.42578125" customWidth="1"/>
    <col min="5" max="5" width="21.7109375" customWidth="1"/>
    <col min="6" max="6" width="22.28515625" customWidth="1"/>
    <col min="7" max="7" width="15.5703125" customWidth="1"/>
    <col min="8" max="8" width="30.140625" customWidth="1"/>
    <col min="9" max="9" width="14.5703125" customWidth="1"/>
    <col min="10" max="10" width="16.42578125" customWidth="1"/>
    <col min="11" max="11" width="14.85546875" customWidth="1"/>
    <col min="12" max="12" width="13.140625" customWidth="1"/>
    <col min="13" max="13" width="15.140625" customWidth="1"/>
    <col min="14" max="14" width="47" customWidth="1"/>
    <col min="15" max="15" width="27" customWidth="1"/>
    <col min="16" max="16" width="21.5703125" customWidth="1"/>
    <col min="17" max="17" width="18.5703125" customWidth="1"/>
    <col min="18" max="18" width="26.42578125" customWidth="1"/>
    <col min="19" max="19" width="20.42578125" customWidth="1"/>
    <col min="20" max="20" width="21" customWidth="1"/>
    <col min="21" max="21" width="14.42578125" customWidth="1"/>
    <col min="22" max="22" width="21.5703125" bestFit="1" customWidth="1"/>
    <col min="23" max="23" width="14.42578125" customWidth="1"/>
    <col min="24" max="25" width="14" customWidth="1"/>
    <col min="26" max="26" width="59.42578125" customWidth="1"/>
    <col min="27" max="27" width="17.42578125" customWidth="1"/>
    <col min="28" max="28" width="33.28515625" customWidth="1"/>
    <col min="29" max="29" width="12" customWidth="1"/>
    <col min="30" max="30" width="37" customWidth="1"/>
    <col min="31" max="31" width="11.85546875" customWidth="1"/>
  </cols>
  <sheetData>
    <row r="1" spans="1:31" ht="42" customHeight="1" x14ac:dyDescent="0.25">
      <c r="A1" s="200" t="s">
        <v>218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87"/>
      <c r="Z1" s="80"/>
      <c r="AA1" s="80"/>
      <c r="AB1" s="80"/>
      <c r="AC1" s="80"/>
      <c r="AD1" s="80"/>
      <c r="AE1" s="80"/>
    </row>
    <row r="2" spans="1:31" ht="47.25" x14ac:dyDescent="0.25">
      <c r="A2" s="181" t="s">
        <v>0</v>
      </c>
      <c r="B2" s="182"/>
      <c r="C2" s="182"/>
      <c r="D2" s="182"/>
      <c r="E2" s="182"/>
      <c r="F2" s="183"/>
      <c r="G2" s="196" t="s">
        <v>1</v>
      </c>
      <c r="H2" s="197"/>
      <c r="I2" s="197"/>
      <c r="J2" s="86" t="s">
        <v>2</v>
      </c>
      <c r="K2" s="196" t="s">
        <v>3</v>
      </c>
      <c r="L2" s="197"/>
      <c r="M2" s="197"/>
      <c r="N2" s="196" t="s">
        <v>4</v>
      </c>
      <c r="O2" s="197"/>
      <c r="P2" s="196" t="s">
        <v>5</v>
      </c>
      <c r="Q2" s="196"/>
      <c r="R2" s="196"/>
      <c r="S2" s="196"/>
      <c r="T2" s="196"/>
      <c r="U2" s="177" t="s">
        <v>6</v>
      </c>
      <c r="V2" s="177" t="s">
        <v>7</v>
      </c>
      <c r="W2" s="177" t="s">
        <v>8</v>
      </c>
      <c r="X2" s="177" t="s">
        <v>9</v>
      </c>
      <c r="Y2" s="198" t="s">
        <v>10</v>
      </c>
      <c r="Z2" s="173" t="s">
        <v>11</v>
      </c>
      <c r="AA2" s="174"/>
      <c r="AB2" s="175" t="s">
        <v>12</v>
      </c>
      <c r="AC2" s="176"/>
      <c r="AD2" s="179" t="s">
        <v>13</v>
      </c>
      <c r="AE2" s="180"/>
    </row>
    <row r="3" spans="1:31" ht="88.5" customHeight="1" thickBot="1" x14ac:dyDescent="0.3">
      <c r="A3" s="89" t="s">
        <v>14</v>
      </c>
      <c r="B3" s="89" t="s">
        <v>15</v>
      </c>
      <c r="C3" s="89" t="s">
        <v>16</v>
      </c>
      <c r="D3" s="90" t="s">
        <v>17</v>
      </c>
      <c r="E3" s="91" t="s">
        <v>18</v>
      </c>
      <c r="F3" s="91" t="s">
        <v>19</v>
      </c>
      <c r="G3" s="88" t="s">
        <v>20</v>
      </c>
      <c r="H3" s="88" t="s">
        <v>21</v>
      </c>
      <c r="I3" s="88" t="s">
        <v>22</v>
      </c>
      <c r="J3" s="88" t="s">
        <v>23</v>
      </c>
      <c r="K3" s="88" t="s">
        <v>24</v>
      </c>
      <c r="L3" s="88" t="s">
        <v>25</v>
      </c>
      <c r="M3" s="88" t="s">
        <v>9</v>
      </c>
      <c r="N3" s="91" t="s">
        <v>4</v>
      </c>
      <c r="O3" s="88" t="s">
        <v>26</v>
      </c>
      <c r="P3" s="88" t="s">
        <v>27</v>
      </c>
      <c r="Q3" s="88" t="s">
        <v>28</v>
      </c>
      <c r="R3" s="88" t="s">
        <v>29</v>
      </c>
      <c r="S3" s="88" t="s">
        <v>30</v>
      </c>
      <c r="T3" s="41" t="s">
        <v>31</v>
      </c>
      <c r="U3" s="178"/>
      <c r="V3" s="178"/>
      <c r="W3" s="178"/>
      <c r="X3" s="178"/>
      <c r="Y3" s="199"/>
      <c r="Z3" s="97" t="s">
        <v>32</v>
      </c>
      <c r="AA3" s="97" t="s">
        <v>33</v>
      </c>
      <c r="AB3" s="147" t="s">
        <v>32</v>
      </c>
      <c r="AC3" s="147" t="s">
        <v>33</v>
      </c>
      <c r="AD3" s="148" t="s">
        <v>32</v>
      </c>
      <c r="AE3" s="148" t="s">
        <v>33</v>
      </c>
    </row>
    <row r="4" spans="1:31" ht="65.25" customHeight="1" x14ac:dyDescent="0.25">
      <c r="A4" s="212">
        <v>1</v>
      </c>
      <c r="B4" s="155" t="s">
        <v>130</v>
      </c>
      <c r="C4" s="155" t="s">
        <v>193</v>
      </c>
      <c r="D4" s="201" t="s">
        <v>203</v>
      </c>
      <c r="E4" s="204" t="s">
        <v>204</v>
      </c>
      <c r="F4" s="201" t="s">
        <v>148</v>
      </c>
      <c r="G4" s="155" t="s">
        <v>71</v>
      </c>
      <c r="H4" s="155" t="str">
        <f>+IF(G4="","",(LOOKUP($G4,Listas!$K$2:$K$6,Listas!$M$2:$M$6)))</f>
        <v>La actividad que conlleva el riesgo se ejecuta de 3 a 24 veces por año</v>
      </c>
      <c r="I4" s="161">
        <f>IF($G4="","",LOOKUP(G4,Listas!$K$2:$K$6,Listas!$Z$2:$Z$6))</f>
        <v>2</v>
      </c>
      <c r="J4" s="155" t="s">
        <v>147</v>
      </c>
      <c r="K4" s="158">
        <f>IF($J4="","",(LOOKUP($J4,Listas!$N$2:$N$6,Listas!$Z$2:$Z$6)))</f>
        <v>4</v>
      </c>
      <c r="L4" s="161">
        <f t="shared" ref="L4" si="0">IF($K4="","",$I4*$K4)</f>
        <v>8</v>
      </c>
      <c r="M4" s="164" t="str">
        <f>IF(I4&amp;K4="","",LOOKUP(I4&amp;K4,TabEvaluacion!$D$16:$D$40,TabEvaluacion!$C$16:$C$40))</f>
        <v>Alta</v>
      </c>
      <c r="N4" s="98" t="s">
        <v>151</v>
      </c>
      <c r="O4" s="101" t="s">
        <v>35</v>
      </c>
      <c r="P4" s="109">
        <v>25</v>
      </c>
      <c r="Q4" s="109">
        <v>15</v>
      </c>
      <c r="R4" s="109">
        <v>20</v>
      </c>
      <c r="S4" s="109">
        <v>10</v>
      </c>
      <c r="T4" s="109">
        <v>15</v>
      </c>
      <c r="U4" s="167">
        <f>(IFERROR(AVERAGEIF(P4:P8,"&gt;0"),0)+IFERROR(AVERAGEIF(Q4:Q8,"&gt;0"),0)+IFERROR(AVERAGEIF(R4:R8,"&gt;0"),0)+IFERROR(AVERAGEIF(S4:S8,"&gt;0"),0)+IFERROR(AVERAGEIF(T4:T8,"&gt;0"),0))/100</f>
        <v>0.85</v>
      </c>
      <c r="V4" s="167">
        <f t="shared" ref="V4" si="1">(1-U4)</f>
        <v>0.15000000000000002</v>
      </c>
      <c r="W4" s="170">
        <f t="shared" ref="W4" si="2">IF(V4=0,1,ROUNDUP((V4*L4),0))</f>
        <v>2</v>
      </c>
      <c r="X4" s="164" t="str">
        <f>IF(V4="","",LOOKUP(W4,TabEvaluacion!$E$16:$E$40,TabEvaluacion!$C$16:$C$40))</f>
        <v>Baja</v>
      </c>
      <c r="Y4" s="164" t="s">
        <v>117</v>
      </c>
      <c r="Z4" s="101"/>
      <c r="AA4" s="144"/>
      <c r="AB4" s="102"/>
      <c r="AC4" s="141"/>
      <c r="AD4" s="153"/>
      <c r="AE4" s="144"/>
    </row>
    <row r="5" spans="1:31" ht="20.100000000000001" customHeight="1" x14ac:dyDescent="0.25">
      <c r="A5" s="194"/>
      <c r="B5" s="156"/>
      <c r="C5" s="156"/>
      <c r="D5" s="202"/>
      <c r="E5" s="205"/>
      <c r="F5" s="202"/>
      <c r="G5" s="156"/>
      <c r="H5" s="156"/>
      <c r="I5" s="162"/>
      <c r="J5" s="156"/>
      <c r="K5" s="159"/>
      <c r="L5" s="162"/>
      <c r="M5" s="165"/>
      <c r="N5" s="99"/>
      <c r="O5" s="99"/>
      <c r="P5" s="104"/>
      <c r="Q5" s="104"/>
      <c r="R5" s="104"/>
      <c r="S5" s="104"/>
      <c r="T5" s="104"/>
      <c r="U5" s="168"/>
      <c r="V5" s="168"/>
      <c r="W5" s="171"/>
      <c r="X5" s="165"/>
      <c r="Y5" s="165"/>
      <c r="Z5" s="107"/>
      <c r="AA5" s="139"/>
      <c r="AB5" s="107"/>
      <c r="AC5" s="139"/>
      <c r="AD5" s="107"/>
      <c r="AE5" s="143"/>
    </row>
    <row r="6" spans="1:31" ht="20.100000000000001" customHeight="1" x14ac:dyDescent="0.25">
      <c r="A6" s="194"/>
      <c r="B6" s="156"/>
      <c r="C6" s="156"/>
      <c r="D6" s="202"/>
      <c r="E6" s="205"/>
      <c r="F6" s="202"/>
      <c r="G6" s="156"/>
      <c r="H6" s="156"/>
      <c r="I6" s="162"/>
      <c r="J6" s="156"/>
      <c r="K6" s="159"/>
      <c r="L6" s="162"/>
      <c r="M6" s="165"/>
      <c r="N6" s="99"/>
      <c r="O6" s="99"/>
      <c r="P6" s="104"/>
      <c r="Q6" s="104"/>
      <c r="R6" s="104"/>
      <c r="S6" s="104"/>
      <c r="T6" s="104"/>
      <c r="U6" s="168"/>
      <c r="V6" s="168"/>
      <c r="W6" s="171"/>
      <c r="X6" s="165"/>
      <c r="Y6" s="165"/>
      <c r="Z6" s="107"/>
      <c r="AA6" s="139"/>
      <c r="AB6" s="107"/>
      <c r="AC6" s="139"/>
      <c r="AD6" s="107"/>
      <c r="AE6" s="143"/>
    </row>
    <row r="7" spans="1:31" ht="20.100000000000001" customHeight="1" x14ac:dyDescent="0.25">
      <c r="A7" s="194"/>
      <c r="B7" s="156"/>
      <c r="C7" s="156"/>
      <c r="D7" s="202"/>
      <c r="E7" s="205"/>
      <c r="F7" s="202"/>
      <c r="G7" s="156"/>
      <c r="H7" s="156"/>
      <c r="I7" s="162"/>
      <c r="J7" s="156"/>
      <c r="K7" s="159"/>
      <c r="L7" s="162"/>
      <c r="M7" s="165"/>
      <c r="N7" s="99"/>
      <c r="O7" s="99"/>
      <c r="P7" s="104"/>
      <c r="Q7" s="104"/>
      <c r="R7" s="104"/>
      <c r="S7" s="104"/>
      <c r="T7" s="104"/>
      <c r="U7" s="168"/>
      <c r="V7" s="168"/>
      <c r="W7" s="171"/>
      <c r="X7" s="165"/>
      <c r="Y7" s="165"/>
      <c r="Z7" s="107"/>
      <c r="AA7" s="139"/>
      <c r="AB7" s="107"/>
      <c r="AC7" s="139"/>
      <c r="AD7" s="107"/>
      <c r="AE7" s="143"/>
    </row>
    <row r="8" spans="1:31" ht="20.100000000000001" customHeight="1" thickBot="1" x14ac:dyDescent="0.3">
      <c r="A8" s="195"/>
      <c r="B8" s="157"/>
      <c r="C8" s="157"/>
      <c r="D8" s="203"/>
      <c r="E8" s="206"/>
      <c r="F8" s="203"/>
      <c r="G8" s="157"/>
      <c r="H8" s="157"/>
      <c r="I8" s="163"/>
      <c r="J8" s="157"/>
      <c r="K8" s="160"/>
      <c r="L8" s="163"/>
      <c r="M8" s="211"/>
      <c r="N8" s="102"/>
      <c r="O8" s="102"/>
      <c r="P8" s="110"/>
      <c r="Q8" s="110"/>
      <c r="R8" s="110"/>
      <c r="S8" s="110"/>
      <c r="T8" s="110"/>
      <c r="U8" s="209"/>
      <c r="V8" s="209"/>
      <c r="W8" s="210"/>
      <c r="X8" s="211"/>
      <c r="Y8" s="211"/>
      <c r="Z8" s="111"/>
      <c r="AA8" s="141"/>
      <c r="AB8" s="111"/>
      <c r="AC8" s="141"/>
      <c r="AD8" s="111"/>
      <c r="AE8" s="149"/>
    </row>
    <row r="9" spans="1:31" ht="38.25" x14ac:dyDescent="0.25">
      <c r="A9" s="212">
        <v>2</v>
      </c>
      <c r="B9" s="155" t="s">
        <v>132</v>
      </c>
      <c r="C9" s="155" t="s">
        <v>193</v>
      </c>
      <c r="D9" s="214" t="s">
        <v>201</v>
      </c>
      <c r="E9" s="207" t="s">
        <v>150</v>
      </c>
      <c r="F9" s="214" t="s">
        <v>202</v>
      </c>
      <c r="G9" s="155" t="s">
        <v>71</v>
      </c>
      <c r="H9" s="155" t="str">
        <f>+IF(G9="","",(LOOKUP($G9,Listas!$K$2:$K$6,Listas!$M$2:$M$6)))</f>
        <v>La actividad que conlleva el riesgo se ejecuta de 3 a 24 veces por año</v>
      </c>
      <c r="I9" s="161">
        <f>IF($G9="","",LOOKUP(G9,Listas!$K$2:$K$6,Listas!$Z$2:$Z$6))</f>
        <v>2</v>
      </c>
      <c r="J9" s="155" t="s">
        <v>147</v>
      </c>
      <c r="K9" s="158">
        <f>IF($J9="","",(LOOKUP($J9,Listas!$N$2:$N$6,Listas!$Z$2:$Z$6)))</f>
        <v>4</v>
      </c>
      <c r="L9" s="161">
        <f t="shared" ref="L9" si="3">IF($K9="","",$I9*$K9)</f>
        <v>8</v>
      </c>
      <c r="M9" s="164" t="str">
        <f>IF(I9&amp;K9="","",LOOKUP(I9&amp;K9,TabEvaluacion!$D$16:$D$40,TabEvaluacion!$C$16:$C$40))</f>
        <v>Alta</v>
      </c>
      <c r="N9" s="101" t="s">
        <v>152</v>
      </c>
      <c r="O9" s="101" t="s">
        <v>35</v>
      </c>
      <c r="P9" s="109">
        <v>15</v>
      </c>
      <c r="Q9" s="109">
        <v>15</v>
      </c>
      <c r="R9" s="109">
        <v>20</v>
      </c>
      <c r="S9" s="109">
        <v>15</v>
      </c>
      <c r="T9" s="109">
        <v>15</v>
      </c>
      <c r="U9" s="167">
        <f>(IFERROR(AVERAGEIF(P9:P13,"&gt;0"),0)+IFERROR(AVERAGEIF(Q9:Q13,"&gt;0"),0)+IFERROR(AVERAGEIF(R9:R13,"&gt;0"),0)+IFERROR(AVERAGEIF(S9:S13,"&gt;0"),0)+IFERROR(AVERAGEIF(T9:T13,"&gt;0"),0))/100</f>
        <v>0.8</v>
      </c>
      <c r="V9" s="167">
        <f t="shared" ref="V9" si="4">(1-U9)</f>
        <v>0.19999999999999996</v>
      </c>
      <c r="W9" s="170">
        <f t="shared" ref="W9" si="5">IF(V9=0,1,ROUNDUP((V9*L9),0))</f>
        <v>2</v>
      </c>
      <c r="X9" s="164" t="str">
        <f>IF(V9="","",LOOKUP(W9,TabEvaluacion!$E$16:$E$40,TabEvaluacion!$C$16:$C$40))</f>
        <v>Baja</v>
      </c>
      <c r="Y9" s="164" t="s">
        <v>38</v>
      </c>
      <c r="Z9" s="101"/>
      <c r="AA9" s="144"/>
      <c r="AB9" s="101"/>
      <c r="AC9" s="144"/>
      <c r="AD9" s="151"/>
      <c r="AE9" s="144"/>
    </row>
    <row r="10" spans="1:31" ht="30.75" customHeight="1" x14ac:dyDescent="0.25">
      <c r="A10" s="194"/>
      <c r="B10" s="156"/>
      <c r="C10" s="156"/>
      <c r="D10" s="202"/>
      <c r="E10" s="205"/>
      <c r="F10" s="202"/>
      <c r="G10" s="156"/>
      <c r="H10" s="156"/>
      <c r="I10" s="162"/>
      <c r="J10" s="156"/>
      <c r="K10" s="159"/>
      <c r="L10" s="162"/>
      <c r="M10" s="165"/>
      <c r="N10" s="99"/>
      <c r="O10" s="99"/>
      <c r="P10" s="104"/>
      <c r="Q10" s="104"/>
      <c r="R10" s="104"/>
      <c r="S10" s="104"/>
      <c r="T10" s="104"/>
      <c r="U10" s="168"/>
      <c r="V10" s="168"/>
      <c r="W10" s="171"/>
      <c r="X10" s="165"/>
      <c r="Y10" s="165"/>
      <c r="Z10" s="107"/>
      <c r="AA10" s="139"/>
      <c r="AB10" s="107"/>
      <c r="AC10" s="139"/>
      <c r="AD10" s="107"/>
      <c r="AE10" s="143"/>
    </row>
    <row r="11" spans="1:31" ht="31.5" customHeight="1" x14ac:dyDescent="0.25">
      <c r="A11" s="194"/>
      <c r="B11" s="156"/>
      <c r="C11" s="156"/>
      <c r="D11" s="202"/>
      <c r="E11" s="205"/>
      <c r="F11" s="202"/>
      <c r="G11" s="156"/>
      <c r="H11" s="156"/>
      <c r="I11" s="162"/>
      <c r="J11" s="156"/>
      <c r="K11" s="159"/>
      <c r="L11" s="162"/>
      <c r="M11" s="165"/>
      <c r="N11" s="99"/>
      <c r="O11" s="99"/>
      <c r="P11" s="104"/>
      <c r="Q11" s="104"/>
      <c r="R11" s="104"/>
      <c r="S11" s="104"/>
      <c r="T11" s="104"/>
      <c r="U11" s="168"/>
      <c r="V11" s="168"/>
      <c r="W11" s="171"/>
      <c r="X11" s="165"/>
      <c r="Y11" s="165"/>
      <c r="Z11" s="107"/>
      <c r="AA11" s="139"/>
      <c r="AB11" s="107"/>
      <c r="AC11" s="139"/>
      <c r="AD11" s="107"/>
      <c r="AE11" s="143"/>
    </row>
    <row r="12" spans="1:31" ht="27.75" customHeight="1" x14ac:dyDescent="0.25">
      <c r="A12" s="194"/>
      <c r="B12" s="156"/>
      <c r="C12" s="156"/>
      <c r="D12" s="202"/>
      <c r="E12" s="205"/>
      <c r="F12" s="202"/>
      <c r="G12" s="156"/>
      <c r="H12" s="156"/>
      <c r="I12" s="162"/>
      <c r="J12" s="156"/>
      <c r="K12" s="159"/>
      <c r="L12" s="162"/>
      <c r="M12" s="165"/>
      <c r="N12" s="99"/>
      <c r="O12" s="99"/>
      <c r="P12" s="104"/>
      <c r="Q12" s="104"/>
      <c r="R12" s="104"/>
      <c r="S12" s="104"/>
      <c r="T12" s="104"/>
      <c r="U12" s="168"/>
      <c r="V12" s="168"/>
      <c r="W12" s="171"/>
      <c r="X12" s="165"/>
      <c r="Y12" s="165"/>
      <c r="Z12" s="107"/>
      <c r="AA12" s="139"/>
      <c r="AB12" s="107"/>
      <c r="AC12" s="139"/>
      <c r="AD12" s="107"/>
      <c r="AE12" s="143"/>
    </row>
    <row r="13" spans="1:31" ht="30.75" customHeight="1" thickBot="1" x14ac:dyDescent="0.3">
      <c r="A13" s="213"/>
      <c r="B13" s="185"/>
      <c r="C13" s="185"/>
      <c r="D13" s="215"/>
      <c r="E13" s="208"/>
      <c r="F13" s="215"/>
      <c r="G13" s="185"/>
      <c r="H13" s="185"/>
      <c r="I13" s="189"/>
      <c r="J13" s="185"/>
      <c r="K13" s="187"/>
      <c r="L13" s="189"/>
      <c r="M13" s="211"/>
      <c r="N13" s="102"/>
      <c r="O13" s="102"/>
      <c r="P13" s="110"/>
      <c r="Q13" s="110"/>
      <c r="R13" s="110"/>
      <c r="S13" s="110"/>
      <c r="T13" s="110"/>
      <c r="U13" s="209"/>
      <c r="V13" s="209"/>
      <c r="W13" s="210"/>
      <c r="X13" s="211"/>
      <c r="Y13" s="211"/>
      <c r="Z13" s="111"/>
      <c r="AA13" s="141"/>
      <c r="AB13" s="111"/>
      <c r="AC13" s="141"/>
      <c r="AD13" s="111"/>
      <c r="AE13" s="149"/>
    </row>
    <row r="14" spans="1:31" ht="45.75" customHeight="1" x14ac:dyDescent="0.25">
      <c r="A14" s="193">
        <v>3</v>
      </c>
      <c r="B14" s="184" t="s">
        <v>132</v>
      </c>
      <c r="C14" s="184" t="s">
        <v>193</v>
      </c>
      <c r="D14" s="201" t="s">
        <v>196</v>
      </c>
      <c r="E14" s="204" t="s">
        <v>197</v>
      </c>
      <c r="F14" s="201" t="s">
        <v>198</v>
      </c>
      <c r="G14" s="184" t="s">
        <v>71</v>
      </c>
      <c r="H14" s="184" t="str">
        <f>+IF(G14="","",(LOOKUP($G14,Listas!$K$2:$K$6,Listas!$M$2:$M$6)))</f>
        <v>La actividad que conlleva el riesgo se ejecuta de 3 a 24 veces por año</v>
      </c>
      <c r="I14" s="188">
        <f>IF($G14="","",LOOKUP(G14,Listas!$K$2:$K$6,Listas!$Z$2:$Z$6))</f>
        <v>2</v>
      </c>
      <c r="J14" s="184" t="s">
        <v>149</v>
      </c>
      <c r="K14" s="186">
        <f>IF($J14="","",(LOOKUP($J14,Listas!$N$2:$N$6,Listas!$Z$2:$Z$6)))</f>
        <v>3</v>
      </c>
      <c r="L14" s="188">
        <f t="shared" ref="L14" si="6">IF($K14="","",$I14*$K14)</f>
        <v>6</v>
      </c>
      <c r="M14" s="192" t="str">
        <f>IF(I14&amp;K14="","",LOOKUP(I14&amp;K14,TabEvaluacion!$D$16:$D$40,TabEvaluacion!$C$16:$C$40))</f>
        <v>Moderada</v>
      </c>
      <c r="N14" s="98" t="s">
        <v>199</v>
      </c>
      <c r="O14" s="98" t="s">
        <v>35</v>
      </c>
      <c r="P14" s="103">
        <v>25</v>
      </c>
      <c r="Q14" s="103">
        <v>15</v>
      </c>
      <c r="R14" s="103">
        <v>20</v>
      </c>
      <c r="S14" s="103">
        <v>15</v>
      </c>
      <c r="T14" s="103">
        <v>15</v>
      </c>
      <c r="U14" s="190">
        <f>(IFERROR(AVERAGEIF(P14:P18,"&gt;0"),0)+IFERROR(AVERAGEIF(Q14:Q18,"&gt;0"),0)+IFERROR(AVERAGEIF(R14:R18,"&gt;0"),0)+IFERROR(AVERAGEIF(S14:S18,"&gt;0"),0)+IFERROR(AVERAGEIF(T14:T18,"&gt;0"),0))/100</f>
        <v>0.82499999999999996</v>
      </c>
      <c r="V14" s="190">
        <f t="shared" ref="V14" si="7">(1-U14)</f>
        <v>0.17500000000000004</v>
      </c>
      <c r="W14" s="191">
        <f t="shared" ref="W14" si="8">IF(V14=0,1,ROUNDUP((V14*L14),0))</f>
        <v>2</v>
      </c>
      <c r="X14" s="192" t="str">
        <f>IF(V14="","",LOOKUP(W14,TabEvaluacion!$E$16:$E$40,TabEvaluacion!$C$16:$C$40))</f>
        <v>Baja</v>
      </c>
      <c r="Y14" s="192" t="s">
        <v>38</v>
      </c>
      <c r="Z14" s="98"/>
      <c r="AA14" s="142"/>
      <c r="AB14" s="98"/>
      <c r="AC14" s="142"/>
      <c r="AD14" s="150"/>
      <c r="AE14" s="142"/>
    </row>
    <row r="15" spans="1:31" ht="49.5" customHeight="1" x14ac:dyDescent="0.25">
      <c r="A15" s="194"/>
      <c r="B15" s="156"/>
      <c r="C15" s="156"/>
      <c r="D15" s="202"/>
      <c r="E15" s="205"/>
      <c r="F15" s="202"/>
      <c r="G15" s="156"/>
      <c r="H15" s="156"/>
      <c r="I15" s="162"/>
      <c r="J15" s="156"/>
      <c r="K15" s="159"/>
      <c r="L15" s="162"/>
      <c r="M15" s="165"/>
      <c r="N15" s="99" t="s">
        <v>200</v>
      </c>
      <c r="O15" s="99" t="s">
        <v>35</v>
      </c>
      <c r="P15" s="104">
        <v>15</v>
      </c>
      <c r="Q15" s="104">
        <v>15</v>
      </c>
      <c r="R15" s="104">
        <v>20</v>
      </c>
      <c r="S15" s="104">
        <v>10</v>
      </c>
      <c r="T15" s="104">
        <v>15</v>
      </c>
      <c r="U15" s="168"/>
      <c r="V15" s="168"/>
      <c r="W15" s="171"/>
      <c r="X15" s="165"/>
      <c r="Y15" s="165"/>
      <c r="Z15" s="99"/>
      <c r="AA15" s="143"/>
      <c r="AB15" s="99"/>
      <c r="AC15" s="143"/>
      <c r="AD15" s="152"/>
      <c r="AE15" s="143"/>
    </row>
    <row r="16" spans="1:31" ht="20.100000000000001" customHeight="1" x14ac:dyDescent="0.25">
      <c r="A16" s="194"/>
      <c r="B16" s="156"/>
      <c r="C16" s="156"/>
      <c r="D16" s="202"/>
      <c r="E16" s="205"/>
      <c r="F16" s="202"/>
      <c r="G16" s="156"/>
      <c r="H16" s="156"/>
      <c r="I16" s="162"/>
      <c r="J16" s="156"/>
      <c r="K16" s="159"/>
      <c r="L16" s="162"/>
      <c r="M16" s="165"/>
      <c r="N16" s="99"/>
      <c r="O16" s="99"/>
      <c r="P16" s="104"/>
      <c r="Q16" s="104"/>
      <c r="R16" s="104"/>
      <c r="S16" s="104"/>
      <c r="T16" s="104"/>
      <c r="U16" s="168"/>
      <c r="V16" s="168"/>
      <c r="W16" s="171"/>
      <c r="X16" s="165"/>
      <c r="Y16" s="165"/>
      <c r="Z16" s="107"/>
      <c r="AA16" s="139"/>
      <c r="AB16" s="107"/>
      <c r="AC16" s="139"/>
      <c r="AD16" s="107"/>
      <c r="AE16" s="143"/>
    </row>
    <row r="17" spans="1:31" ht="20.100000000000001" customHeight="1" x14ac:dyDescent="0.25">
      <c r="A17" s="194"/>
      <c r="B17" s="156"/>
      <c r="C17" s="156"/>
      <c r="D17" s="202"/>
      <c r="E17" s="205"/>
      <c r="F17" s="202"/>
      <c r="G17" s="156"/>
      <c r="H17" s="156"/>
      <c r="I17" s="162"/>
      <c r="J17" s="156"/>
      <c r="K17" s="159"/>
      <c r="L17" s="162"/>
      <c r="M17" s="165"/>
      <c r="N17" s="99"/>
      <c r="O17" s="99"/>
      <c r="P17" s="104"/>
      <c r="Q17" s="104"/>
      <c r="R17" s="104"/>
      <c r="S17" s="104"/>
      <c r="T17" s="104"/>
      <c r="U17" s="168"/>
      <c r="V17" s="168"/>
      <c r="W17" s="171"/>
      <c r="X17" s="165"/>
      <c r="Y17" s="165"/>
      <c r="Z17" s="107"/>
      <c r="AA17" s="139"/>
      <c r="AB17" s="107"/>
      <c r="AC17" s="139"/>
      <c r="AD17" s="107"/>
      <c r="AE17" s="143"/>
    </row>
    <row r="18" spans="1:31" ht="20.100000000000001" customHeight="1" thickBot="1" x14ac:dyDescent="0.3">
      <c r="A18" s="195"/>
      <c r="B18" s="157"/>
      <c r="C18" s="157"/>
      <c r="D18" s="203"/>
      <c r="E18" s="206"/>
      <c r="F18" s="203"/>
      <c r="G18" s="157"/>
      <c r="H18" s="157"/>
      <c r="I18" s="163"/>
      <c r="J18" s="157"/>
      <c r="K18" s="160"/>
      <c r="L18" s="163"/>
      <c r="M18" s="166"/>
      <c r="N18" s="100"/>
      <c r="O18" s="100"/>
      <c r="P18" s="105"/>
      <c r="Q18" s="105"/>
      <c r="R18" s="105"/>
      <c r="S18" s="105"/>
      <c r="T18" s="105"/>
      <c r="U18" s="169"/>
      <c r="V18" s="169"/>
      <c r="W18" s="172"/>
      <c r="X18" s="166"/>
      <c r="Y18" s="166"/>
      <c r="Z18" s="108"/>
      <c r="AA18" s="140"/>
      <c r="AB18" s="108"/>
      <c r="AC18" s="140"/>
      <c r="AD18" s="108"/>
      <c r="AE18" s="146"/>
    </row>
    <row r="19" spans="1:31" ht="64.5" customHeight="1" x14ac:dyDescent="0.25">
      <c r="A19" s="193">
        <v>4</v>
      </c>
      <c r="B19" s="155" t="s">
        <v>136</v>
      </c>
      <c r="C19" s="155" t="s">
        <v>193</v>
      </c>
      <c r="D19" s="214" t="s">
        <v>215</v>
      </c>
      <c r="E19" s="207" t="s">
        <v>205</v>
      </c>
      <c r="F19" s="214" t="s">
        <v>216</v>
      </c>
      <c r="G19" s="155" t="s">
        <v>34</v>
      </c>
      <c r="H19" s="155" t="str">
        <f>+IF(G19="","",(LOOKUP($G19,Listas!$K$2:$K$6,Listas!$M$2:$M$6)))</f>
        <v>La actividad que conlleva el riesgo se ejecuta de 24 a 500 veces por año</v>
      </c>
      <c r="I19" s="161">
        <f>IF($G19="","",LOOKUP(G19,Listas!$K$2:$K$6,Listas!$Z$2:$Z$6))</f>
        <v>3</v>
      </c>
      <c r="J19" s="155" t="s">
        <v>147</v>
      </c>
      <c r="K19" s="158">
        <f>IF($J19="","",(LOOKUP($J19,Listas!$N$2:$N$6,Listas!$Z$2:$Z$6)))</f>
        <v>4</v>
      </c>
      <c r="L19" s="161">
        <f t="shared" ref="L19" si="9">IF($K19="","",$I19*$K19)</f>
        <v>12</v>
      </c>
      <c r="M19" s="164" t="str">
        <f>IF(I19&amp;K19="","",LOOKUP(I19&amp;K19,TabEvaluacion!$D$16:$D$40,TabEvaluacion!$C$16:$C$40))</f>
        <v>Alta</v>
      </c>
      <c r="N19" s="101" t="s">
        <v>153</v>
      </c>
      <c r="O19" s="101" t="s">
        <v>35</v>
      </c>
      <c r="P19" s="109">
        <v>25</v>
      </c>
      <c r="Q19" s="109">
        <v>15</v>
      </c>
      <c r="R19" s="109">
        <v>20</v>
      </c>
      <c r="S19" s="109">
        <v>10</v>
      </c>
      <c r="T19" s="109">
        <v>15</v>
      </c>
      <c r="U19" s="167">
        <f>(IFERROR(AVERAGEIF(P19:P23,"&gt;0"),0)+IFERROR(AVERAGEIF(Q19:Q23,"&gt;0"),0)+IFERROR(AVERAGEIF(R19:R23,"&gt;0"),0)+IFERROR(AVERAGEIF(S19:S23,"&gt;0"),0)+IFERROR(AVERAGEIF(T19:T23,"&gt;0"),0))/100</f>
        <v>0.85</v>
      </c>
      <c r="V19" s="167">
        <f t="shared" ref="V19" si="10">(1-U19)</f>
        <v>0.15000000000000002</v>
      </c>
      <c r="W19" s="170">
        <f t="shared" ref="W19" si="11">IF(V19=0,1,ROUNDUP((V19*L19),0))</f>
        <v>2</v>
      </c>
      <c r="X19" s="164" t="str">
        <f>IF(V19="","",LOOKUP(W19,TabEvaluacion!$E$16:$E$40,TabEvaluacion!$C$16:$C$40))</f>
        <v>Baja</v>
      </c>
      <c r="Y19" s="164" t="s">
        <v>38</v>
      </c>
      <c r="Z19" s="145"/>
      <c r="AA19" s="144"/>
      <c r="AB19" s="145"/>
      <c r="AC19" s="144"/>
      <c r="AD19" s="101"/>
      <c r="AE19" s="144"/>
    </row>
    <row r="20" spans="1:31" ht="39.6" customHeight="1" x14ac:dyDescent="0.25">
      <c r="A20" s="194"/>
      <c r="B20" s="156"/>
      <c r="C20" s="156"/>
      <c r="D20" s="202"/>
      <c r="E20" s="205"/>
      <c r="F20" s="202"/>
      <c r="G20" s="156"/>
      <c r="H20" s="156"/>
      <c r="I20" s="162"/>
      <c r="J20" s="156"/>
      <c r="K20" s="159"/>
      <c r="L20" s="162"/>
      <c r="M20" s="165"/>
      <c r="N20" s="154" t="s">
        <v>217</v>
      </c>
      <c r="O20" s="99" t="s">
        <v>35</v>
      </c>
      <c r="P20" s="104">
        <v>25</v>
      </c>
      <c r="Q20" s="104">
        <v>15</v>
      </c>
      <c r="R20" s="104">
        <v>20</v>
      </c>
      <c r="S20" s="104">
        <v>10</v>
      </c>
      <c r="T20" s="104">
        <v>15</v>
      </c>
      <c r="U20" s="168"/>
      <c r="V20" s="168"/>
      <c r="W20" s="171"/>
      <c r="X20" s="165"/>
      <c r="Y20" s="165"/>
      <c r="Z20" s="107"/>
      <c r="AA20" s="139"/>
      <c r="AB20" s="107"/>
      <c r="AC20" s="139"/>
      <c r="AD20" s="107"/>
      <c r="AE20" s="143"/>
    </row>
    <row r="21" spans="1:31" ht="30" customHeight="1" x14ac:dyDescent="0.25">
      <c r="A21" s="194"/>
      <c r="B21" s="156"/>
      <c r="C21" s="156"/>
      <c r="D21" s="202"/>
      <c r="E21" s="205"/>
      <c r="F21" s="202"/>
      <c r="G21" s="156"/>
      <c r="H21" s="156"/>
      <c r="I21" s="162"/>
      <c r="J21" s="156"/>
      <c r="K21" s="159"/>
      <c r="L21" s="162"/>
      <c r="M21" s="165"/>
      <c r="N21" s="96"/>
      <c r="O21" s="99"/>
      <c r="P21" s="104"/>
      <c r="Q21" s="104"/>
      <c r="R21" s="104"/>
      <c r="S21" s="104"/>
      <c r="T21" s="104"/>
      <c r="U21" s="168"/>
      <c r="V21" s="168"/>
      <c r="W21" s="171"/>
      <c r="X21" s="165"/>
      <c r="Y21" s="165"/>
      <c r="Z21" s="107"/>
      <c r="AA21" s="139"/>
      <c r="AB21" s="107"/>
      <c r="AC21" s="139"/>
      <c r="AD21" s="107"/>
      <c r="AE21" s="143"/>
    </row>
    <row r="22" spans="1:31" ht="20.100000000000001" customHeight="1" x14ac:dyDescent="0.25">
      <c r="A22" s="194"/>
      <c r="B22" s="156"/>
      <c r="C22" s="156"/>
      <c r="D22" s="202"/>
      <c r="E22" s="205"/>
      <c r="F22" s="202"/>
      <c r="G22" s="156"/>
      <c r="H22" s="156"/>
      <c r="I22" s="162"/>
      <c r="J22" s="156"/>
      <c r="K22" s="159"/>
      <c r="L22" s="162"/>
      <c r="M22" s="165"/>
      <c r="N22" s="99"/>
      <c r="O22" s="99"/>
      <c r="P22" s="104"/>
      <c r="Q22" s="104"/>
      <c r="R22" s="104"/>
      <c r="S22" s="104"/>
      <c r="T22" s="104"/>
      <c r="U22" s="168"/>
      <c r="V22" s="168"/>
      <c r="W22" s="171"/>
      <c r="X22" s="165"/>
      <c r="Y22" s="165"/>
      <c r="Z22" s="107"/>
      <c r="AA22" s="139"/>
      <c r="AB22" s="107"/>
      <c r="AC22" s="139"/>
      <c r="AD22" s="107"/>
      <c r="AE22" s="143"/>
    </row>
    <row r="23" spans="1:31" ht="33.75" customHeight="1" thickBot="1" x14ac:dyDescent="0.3">
      <c r="A23" s="213"/>
      <c r="B23" s="185"/>
      <c r="C23" s="185"/>
      <c r="D23" s="215"/>
      <c r="E23" s="208"/>
      <c r="F23" s="215"/>
      <c r="G23" s="185"/>
      <c r="H23" s="185"/>
      <c r="I23" s="189"/>
      <c r="J23" s="185"/>
      <c r="K23" s="187"/>
      <c r="L23" s="189"/>
      <c r="M23" s="211"/>
      <c r="N23" s="102"/>
      <c r="O23" s="102"/>
      <c r="P23" s="110"/>
      <c r="Q23" s="110"/>
      <c r="R23" s="110"/>
      <c r="S23" s="110"/>
      <c r="T23" s="110"/>
      <c r="U23" s="209"/>
      <c r="V23" s="209"/>
      <c r="W23" s="210"/>
      <c r="X23" s="211"/>
      <c r="Y23" s="211"/>
      <c r="Z23" s="111"/>
      <c r="AA23" s="141"/>
      <c r="AB23" s="111"/>
      <c r="AC23" s="141"/>
      <c r="AD23" s="111"/>
      <c r="AE23" s="149"/>
    </row>
    <row r="24" spans="1:31" ht="76.5" x14ac:dyDescent="0.25">
      <c r="A24" s="216">
        <v>5</v>
      </c>
      <c r="B24" s="219" t="s">
        <v>130</v>
      </c>
      <c r="C24" s="219" t="s">
        <v>37</v>
      </c>
      <c r="D24" s="222" t="s">
        <v>211</v>
      </c>
      <c r="E24" s="225" t="s">
        <v>210</v>
      </c>
      <c r="F24" s="222" t="s">
        <v>212</v>
      </c>
      <c r="G24" s="184" t="s">
        <v>34</v>
      </c>
      <c r="H24" s="184" t="str">
        <f>+IF(G24="","",(LOOKUP($G24,Listas!$K$2:$K$6,Listas!$M$2:$M$6)))</f>
        <v>La actividad que conlleva el riesgo se ejecuta de 24 a 500 veces por año</v>
      </c>
      <c r="I24" s="188">
        <f>IF($G24="","",LOOKUP(G24,Listas!$K$2:$K$6,Listas!$Z$2:$Z$6))</f>
        <v>3</v>
      </c>
      <c r="J24" s="184" t="s">
        <v>147</v>
      </c>
      <c r="K24" s="186">
        <f>IF($J24="","",(LOOKUP($J24,Listas!$N$2:$N$6,Listas!$Z$2:$Z$6)))</f>
        <v>4</v>
      </c>
      <c r="L24" s="188">
        <f t="shared" ref="L24" si="12">IF($K24="","",$I24*$K24)</f>
        <v>12</v>
      </c>
      <c r="M24" s="192" t="str">
        <f>IF(I24&amp;K24="","",LOOKUP(I24&amp;K24,TabEvaluacion!$D$16:$D$40,TabEvaluacion!$C$16:$C$40))</f>
        <v>Alta</v>
      </c>
      <c r="N24" s="95" t="s">
        <v>214</v>
      </c>
      <c r="O24" s="98" t="s">
        <v>35</v>
      </c>
      <c r="P24" s="103">
        <v>15</v>
      </c>
      <c r="Q24" s="103">
        <v>15</v>
      </c>
      <c r="R24" s="103">
        <v>20</v>
      </c>
      <c r="S24" s="103">
        <v>15</v>
      </c>
      <c r="T24" s="103">
        <v>15</v>
      </c>
      <c r="U24" s="190">
        <f>(IFERROR(AVERAGEIF(P24:P28,"&gt;0"),0)+IFERROR(AVERAGEIF(Q24:Q28,"&gt;0"),0)+IFERROR(AVERAGEIF(R24:R28,"&gt;0"),0)+IFERROR(AVERAGEIF(S24:S28,"&gt;0"),0)+IFERROR(AVERAGEIF(T24:T28,"&gt;0"),0))/100</f>
        <v>0.8</v>
      </c>
      <c r="V24" s="190">
        <f t="shared" ref="V24" si="13">(1-U24)</f>
        <v>0.19999999999999996</v>
      </c>
      <c r="W24" s="191">
        <f t="shared" ref="W24" si="14">IF(V24=0,1,ROUNDUP((V24*L24),0))</f>
        <v>3</v>
      </c>
      <c r="X24" s="192" t="str">
        <f>IF(V24="","",LOOKUP(W24,TabEvaluacion!$E$16:$E$40,TabEvaluacion!$C$16:$C$40))</f>
        <v>Baja</v>
      </c>
      <c r="Y24" s="192" t="s">
        <v>38</v>
      </c>
      <c r="Z24" s="106"/>
      <c r="AA24" s="138"/>
      <c r="AB24" s="106"/>
      <c r="AC24" s="138"/>
      <c r="AD24" s="106"/>
      <c r="AE24" s="142"/>
    </row>
    <row r="25" spans="1:31" ht="63" customHeight="1" x14ac:dyDescent="0.25">
      <c r="A25" s="217"/>
      <c r="B25" s="220"/>
      <c r="C25" s="220"/>
      <c r="D25" s="223"/>
      <c r="E25" s="226"/>
      <c r="F25" s="223"/>
      <c r="G25" s="156"/>
      <c r="H25" s="156"/>
      <c r="I25" s="162"/>
      <c r="J25" s="156"/>
      <c r="K25" s="159"/>
      <c r="L25" s="162"/>
      <c r="M25" s="165"/>
      <c r="N25" s="96" t="s">
        <v>213</v>
      </c>
      <c r="O25" s="99" t="s">
        <v>35</v>
      </c>
      <c r="P25" s="104">
        <v>15</v>
      </c>
      <c r="Q25" s="104">
        <v>15</v>
      </c>
      <c r="R25" s="104">
        <v>20</v>
      </c>
      <c r="S25" s="104">
        <v>15</v>
      </c>
      <c r="T25" s="104">
        <v>15</v>
      </c>
      <c r="U25" s="168"/>
      <c r="V25" s="168"/>
      <c r="W25" s="171"/>
      <c r="X25" s="165"/>
      <c r="Y25" s="165"/>
      <c r="Z25" s="107"/>
      <c r="AA25" s="139"/>
      <c r="AB25" s="107"/>
      <c r="AC25" s="139"/>
      <c r="AD25" s="107"/>
      <c r="AE25" s="143"/>
    </row>
    <row r="26" spans="1:31" ht="22.5" customHeight="1" x14ac:dyDescent="0.25">
      <c r="A26" s="217"/>
      <c r="B26" s="220"/>
      <c r="C26" s="220"/>
      <c r="D26" s="223"/>
      <c r="E26" s="226"/>
      <c r="F26" s="223"/>
      <c r="G26" s="156"/>
      <c r="H26" s="156"/>
      <c r="I26" s="162"/>
      <c r="J26" s="156"/>
      <c r="K26" s="159"/>
      <c r="L26" s="162"/>
      <c r="M26" s="165"/>
      <c r="N26" s="99"/>
      <c r="O26" s="99"/>
      <c r="P26" s="104"/>
      <c r="Q26" s="104"/>
      <c r="R26" s="104"/>
      <c r="S26" s="104"/>
      <c r="T26" s="104"/>
      <c r="U26" s="168"/>
      <c r="V26" s="168"/>
      <c r="W26" s="171"/>
      <c r="X26" s="165"/>
      <c r="Y26" s="165"/>
      <c r="Z26" s="107"/>
      <c r="AA26" s="139"/>
      <c r="AB26" s="107"/>
      <c r="AC26" s="139"/>
      <c r="AD26" s="107"/>
      <c r="AE26" s="143"/>
    </row>
    <row r="27" spans="1:31" ht="20.100000000000001" customHeight="1" x14ac:dyDescent="0.25">
      <c r="A27" s="217"/>
      <c r="B27" s="220"/>
      <c r="C27" s="220"/>
      <c r="D27" s="223"/>
      <c r="E27" s="226"/>
      <c r="F27" s="223"/>
      <c r="G27" s="156"/>
      <c r="H27" s="156"/>
      <c r="I27" s="162"/>
      <c r="J27" s="156"/>
      <c r="K27" s="159"/>
      <c r="L27" s="162"/>
      <c r="M27" s="165"/>
      <c r="N27" s="99"/>
      <c r="O27" s="99"/>
      <c r="P27" s="104"/>
      <c r="Q27" s="104"/>
      <c r="R27" s="104"/>
      <c r="S27" s="104"/>
      <c r="T27" s="104"/>
      <c r="U27" s="168"/>
      <c r="V27" s="168"/>
      <c r="W27" s="171"/>
      <c r="X27" s="165"/>
      <c r="Y27" s="165"/>
      <c r="Z27" s="107"/>
      <c r="AA27" s="139"/>
      <c r="AB27" s="107"/>
      <c r="AC27" s="139"/>
      <c r="AD27" s="107"/>
      <c r="AE27" s="143"/>
    </row>
    <row r="28" spans="1:31" ht="20.100000000000001" customHeight="1" thickBot="1" x14ac:dyDescent="0.3">
      <c r="A28" s="218"/>
      <c r="B28" s="221"/>
      <c r="C28" s="221"/>
      <c r="D28" s="224"/>
      <c r="E28" s="227"/>
      <c r="F28" s="224"/>
      <c r="G28" s="157"/>
      <c r="H28" s="157"/>
      <c r="I28" s="163"/>
      <c r="J28" s="157"/>
      <c r="K28" s="160"/>
      <c r="L28" s="163"/>
      <c r="M28" s="166"/>
      <c r="N28" s="100"/>
      <c r="O28" s="100"/>
      <c r="P28" s="105"/>
      <c r="Q28" s="105"/>
      <c r="R28" s="105"/>
      <c r="S28" s="105"/>
      <c r="T28" s="105"/>
      <c r="U28" s="169"/>
      <c r="V28" s="169"/>
      <c r="W28" s="172"/>
      <c r="X28" s="166"/>
      <c r="Y28" s="166"/>
      <c r="Z28" s="108"/>
      <c r="AA28" s="140"/>
      <c r="AB28" s="108"/>
      <c r="AC28" s="140"/>
      <c r="AD28" s="108"/>
      <c r="AE28" s="146"/>
    </row>
    <row r="29" spans="1:31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</sheetData>
  <mergeCells count="104">
    <mergeCell ref="J24:J28"/>
    <mergeCell ref="K24:K28"/>
    <mergeCell ref="L24:L28"/>
    <mergeCell ref="M24:M28"/>
    <mergeCell ref="U24:U28"/>
    <mergeCell ref="V24:V28"/>
    <mergeCell ref="W24:W28"/>
    <mergeCell ref="X24:X28"/>
    <mergeCell ref="Y24:Y28"/>
    <mergeCell ref="A24:A28"/>
    <mergeCell ref="B24:B28"/>
    <mergeCell ref="C24:C28"/>
    <mergeCell ref="D24:D28"/>
    <mergeCell ref="E24:E28"/>
    <mergeCell ref="F24:F28"/>
    <mergeCell ref="G24:G28"/>
    <mergeCell ref="H24:H28"/>
    <mergeCell ref="I24:I28"/>
    <mergeCell ref="J19:J23"/>
    <mergeCell ref="K19:K23"/>
    <mergeCell ref="L19:L23"/>
    <mergeCell ref="M19:M23"/>
    <mergeCell ref="U19:U23"/>
    <mergeCell ref="V19:V23"/>
    <mergeCell ref="W19:W23"/>
    <mergeCell ref="X19:X23"/>
    <mergeCell ref="Y19:Y23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U14:U18"/>
    <mergeCell ref="V14:V18"/>
    <mergeCell ref="W14:W18"/>
    <mergeCell ref="X14:X18"/>
    <mergeCell ref="Y14:Y18"/>
    <mergeCell ref="W9:W13"/>
    <mergeCell ref="X9:X13"/>
    <mergeCell ref="Y9:Y13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J14:J18"/>
    <mergeCell ref="K14:K18"/>
    <mergeCell ref="L14:L18"/>
    <mergeCell ref="M14:M18"/>
    <mergeCell ref="K9:K13"/>
    <mergeCell ref="L9:L13"/>
    <mergeCell ref="M9:M13"/>
    <mergeCell ref="U9:U13"/>
    <mergeCell ref="V9:V13"/>
    <mergeCell ref="F9:F13"/>
    <mergeCell ref="G9:G13"/>
    <mergeCell ref="H9:H13"/>
    <mergeCell ref="I9:I13"/>
    <mergeCell ref="J9:J13"/>
    <mergeCell ref="A9:A13"/>
    <mergeCell ref="B9:B13"/>
    <mergeCell ref="C9:C13"/>
    <mergeCell ref="D9:D13"/>
    <mergeCell ref="E9:E13"/>
    <mergeCell ref="U4:U8"/>
    <mergeCell ref="V4:V8"/>
    <mergeCell ref="W4:W8"/>
    <mergeCell ref="X4:X8"/>
    <mergeCell ref="Y4:Y8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K2:M2"/>
    <mergeCell ref="N2:O2"/>
    <mergeCell ref="P2:T2"/>
    <mergeCell ref="U2:U3"/>
    <mergeCell ref="V2:V3"/>
    <mergeCell ref="X2:X3"/>
    <mergeCell ref="Y2:Y3"/>
    <mergeCell ref="A1:X1"/>
    <mergeCell ref="Z2:AA2"/>
    <mergeCell ref="AB2:AC2"/>
    <mergeCell ref="W2:W3"/>
    <mergeCell ref="AD2:AE2"/>
    <mergeCell ref="A2:F2"/>
    <mergeCell ref="G2:I2"/>
  </mergeCells>
  <conditionalFormatting sqref="M4">
    <cfRule type="cellIs" dxfId="105" priority="605" operator="equal">
      <formula>"Baja"</formula>
    </cfRule>
  </conditionalFormatting>
  <conditionalFormatting sqref="M4">
    <cfRule type="cellIs" dxfId="104" priority="606" operator="equal">
      <formula>"Moderada"</formula>
    </cfRule>
  </conditionalFormatting>
  <conditionalFormatting sqref="M4">
    <cfRule type="cellIs" dxfId="103" priority="607" operator="equal">
      <formula>"Alta"</formula>
    </cfRule>
  </conditionalFormatting>
  <conditionalFormatting sqref="M4">
    <cfRule type="cellIs" dxfId="102" priority="608" operator="equal">
      <formula>"Extrema"</formula>
    </cfRule>
  </conditionalFormatting>
  <conditionalFormatting sqref="M4">
    <cfRule type="containsBlanks" dxfId="101" priority="609" stopIfTrue="1">
      <formula>LEN(TRIM(#REF!))=0</formula>
    </cfRule>
  </conditionalFormatting>
  <conditionalFormatting sqref="M4">
    <cfRule type="cellIs" dxfId="100" priority="604" operator="equal">
      <formula>"Baja"</formula>
    </cfRule>
  </conditionalFormatting>
  <conditionalFormatting sqref="X4:Y4">
    <cfRule type="cellIs" dxfId="99" priority="599" operator="equal">
      <formula>"Baja"</formula>
    </cfRule>
  </conditionalFormatting>
  <conditionalFormatting sqref="X4:Y4">
    <cfRule type="cellIs" dxfId="98" priority="600" operator="equal">
      <formula>"Moderada"</formula>
    </cfRule>
  </conditionalFormatting>
  <conditionalFormatting sqref="X4:Y4">
    <cfRule type="cellIs" dxfId="97" priority="601" operator="equal">
      <formula>"Alta"</formula>
    </cfRule>
  </conditionalFormatting>
  <conditionalFormatting sqref="X4:Y4">
    <cfRule type="cellIs" dxfId="96" priority="602" operator="equal">
      <formula>"Extrema"</formula>
    </cfRule>
  </conditionalFormatting>
  <conditionalFormatting sqref="X4:Y4">
    <cfRule type="containsBlanks" dxfId="95" priority="603" stopIfTrue="1">
      <formula>LEN(TRIM(#REF!))=0</formula>
    </cfRule>
  </conditionalFormatting>
  <conditionalFormatting sqref="X4:Y4">
    <cfRule type="cellIs" dxfId="94" priority="589" operator="equal">
      <formula>"Baja"</formula>
    </cfRule>
    <cfRule type="cellIs" dxfId="93" priority="594" operator="equal">
      <formula>"Baja"</formula>
    </cfRule>
    <cfRule type="cellIs" dxfId="92" priority="595" operator="equal">
      <formula>"Moderada"</formula>
    </cfRule>
    <cfRule type="cellIs" dxfId="91" priority="596" operator="equal">
      <formula>"Alta"</formula>
    </cfRule>
    <cfRule type="cellIs" dxfId="90" priority="597" operator="equal">
      <formula>"Extrema"</formula>
    </cfRule>
    <cfRule type="containsBlanks" dxfId="89" priority="598" stopIfTrue="1">
      <formula>LEN(TRIM(#REF!))=0</formula>
    </cfRule>
  </conditionalFormatting>
  <conditionalFormatting sqref="X4:Y4">
    <cfRule type="cellIs" dxfId="88" priority="590" operator="equal">
      <formula>"Moderada"</formula>
    </cfRule>
  </conditionalFormatting>
  <conditionalFormatting sqref="X4:Y4">
    <cfRule type="cellIs" dxfId="87" priority="591" operator="equal">
      <formula>"Alta"</formula>
    </cfRule>
  </conditionalFormatting>
  <conditionalFormatting sqref="X4:Y4">
    <cfRule type="cellIs" dxfId="86" priority="592" operator="equal">
      <formula>"Extrema"</formula>
    </cfRule>
  </conditionalFormatting>
  <conditionalFormatting sqref="X4:Y4">
    <cfRule type="containsBlanks" dxfId="85" priority="593" stopIfTrue="1">
      <formula>LEN(TRIM(#REF!))=0</formula>
    </cfRule>
  </conditionalFormatting>
  <conditionalFormatting sqref="M9">
    <cfRule type="cellIs" dxfId="84" priority="542" operator="equal">
      <formula>"Baja"</formula>
    </cfRule>
  </conditionalFormatting>
  <conditionalFormatting sqref="M9">
    <cfRule type="cellIs" dxfId="83" priority="543" operator="equal">
      <formula>"Moderada"</formula>
    </cfRule>
  </conditionalFormatting>
  <conditionalFormatting sqref="M9">
    <cfRule type="cellIs" dxfId="82" priority="544" operator="equal">
      <formula>"Alta"</formula>
    </cfRule>
  </conditionalFormatting>
  <conditionalFormatting sqref="M9">
    <cfRule type="cellIs" dxfId="81" priority="545" operator="equal">
      <formula>"Extrema"</formula>
    </cfRule>
  </conditionalFormatting>
  <conditionalFormatting sqref="M9">
    <cfRule type="containsBlanks" dxfId="80" priority="546" stopIfTrue="1">
      <formula>LEN(TRIM(#REF!))=0</formula>
    </cfRule>
  </conditionalFormatting>
  <conditionalFormatting sqref="M9">
    <cfRule type="cellIs" dxfId="79" priority="541" operator="equal">
      <formula>"Baja"</formula>
    </cfRule>
  </conditionalFormatting>
  <conditionalFormatting sqref="X9:Y9">
    <cfRule type="cellIs" dxfId="78" priority="536" operator="equal">
      <formula>"Baja"</formula>
    </cfRule>
  </conditionalFormatting>
  <conditionalFormatting sqref="X9:Y9">
    <cfRule type="cellIs" dxfId="77" priority="537" operator="equal">
      <formula>"Moderada"</formula>
    </cfRule>
  </conditionalFormatting>
  <conditionalFormatting sqref="X9:Y9">
    <cfRule type="cellIs" dxfId="76" priority="538" operator="equal">
      <formula>"Alta"</formula>
    </cfRule>
  </conditionalFormatting>
  <conditionalFormatting sqref="X9:Y9">
    <cfRule type="cellIs" dxfId="75" priority="539" operator="equal">
      <formula>"Extrema"</formula>
    </cfRule>
  </conditionalFormatting>
  <conditionalFormatting sqref="X9:Y9">
    <cfRule type="containsBlanks" dxfId="74" priority="540" stopIfTrue="1">
      <formula>LEN(TRIM(#REF!))=0</formula>
    </cfRule>
  </conditionalFormatting>
  <conditionalFormatting sqref="X9:Y9">
    <cfRule type="cellIs" dxfId="73" priority="526" operator="equal">
      <formula>"Baja"</formula>
    </cfRule>
    <cfRule type="cellIs" dxfId="72" priority="531" operator="equal">
      <formula>"Baja"</formula>
    </cfRule>
    <cfRule type="cellIs" dxfId="71" priority="532" operator="equal">
      <formula>"Moderada"</formula>
    </cfRule>
    <cfRule type="cellIs" dxfId="70" priority="533" operator="equal">
      <formula>"Alta"</formula>
    </cfRule>
    <cfRule type="cellIs" dxfId="69" priority="534" operator="equal">
      <formula>"Extrema"</formula>
    </cfRule>
    <cfRule type="containsBlanks" dxfId="68" priority="535" stopIfTrue="1">
      <formula>LEN(TRIM(#REF!))=0</formula>
    </cfRule>
  </conditionalFormatting>
  <conditionalFormatting sqref="X9:Y9">
    <cfRule type="cellIs" dxfId="67" priority="527" operator="equal">
      <formula>"Moderada"</formula>
    </cfRule>
  </conditionalFormatting>
  <conditionalFormatting sqref="X9:Y9">
    <cfRule type="cellIs" dxfId="66" priority="528" operator="equal">
      <formula>"Alta"</formula>
    </cfRule>
  </conditionalFormatting>
  <conditionalFormatting sqref="X9:Y9">
    <cfRule type="cellIs" dxfId="65" priority="529" operator="equal">
      <formula>"Extrema"</formula>
    </cfRule>
  </conditionalFormatting>
  <conditionalFormatting sqref="X9:Y9">
    <cfRule type="containsBlanks" dxfId="64" priority="530" stopIfTrue="1">
      <formula>LEN(TRIM(#REF!))=0</formula>
    </cfRule>
  </conditionalFormatting>
  <conditionalFormatting sqref="M14">
    <cfRule type="cellIs" dxfId="63" priority="521" operator="equal">
      <formula>"Baja"</formula>
    </cfRule>
  </conditionalFormatting>
  <conditionalFormatting sqref="M14">
    <cfRule type="cellIs" dxfId="62" priority="522" operator="equal">
      <formula>"Moderada"</formula>
    </cfRule>
  </conditionalFormatting>
  <conditionalFormatting sqref="M14">
    <cfRule type="cellIs" dxfId="61" priority="523" operator="equal">
      <formula>"Alta"</formula>
    </cfRule>
  </conditionalFormatting>
  <conditionalFormatting sqref="M14">
    <cfRule type="cellIs" dxfId="60" priority="524" operator="equal">
      <formula>"Extrema"</formula>
    </cfRule>
  </conditionalFormatting>
  <conditionalFormatting sqref="M14">
    <cfRule type="containsBlanks" dxfId="59" priority="525" stopIfTrue="1">
      <formula>LEN(TRIM(#REF!))=0</formula>
    </cfRule>
  </conditionalFormatting>
  <conditionalFormatting sqref="M14">
    <cfRule type="cellIs" dxfId="58" priority="520" operator="equal">
      <formula>"Baja"</formula>
    </cfRule>
  </conditionalFormatting>
  <conditionalFormatting sqref="X14:Y14">
    <cfRule type="cellIs" dxfId="57" priority="515" operator="equal">
      <formula>"Baja"</formula>
    </cfRule>
  </conditionalFormatting>
  <conditionalFormatting sqref="X14:Y14">
    <cfRule type="cellIs" dxfId="56" priority="516" operator="equal">
      <formula>"Moderada"</formula>
    </cfRule>
  </conditionalFormatting>
  <conditionalFormatting sqref="X14:Y14">
    <cfRule type="cellIs" dxfId="55" priority="517" operator="equal">
      <formula>"Alta"</formula>
    </cfRule>
  </conditionalFormatting>
  <conditionalFormatting sqref="X14:Y14">
    <cfRule type="cellIs" dxfId="54" priority="518" operator="equal">
      <formula>"Extrema"</formula>
    </cfRule>
  </conditionalFormatting>
  <conditionalFormatting sqref="X14:Y14">
    <cfRule type="containsBlanks" dxfId="53" priority="519" stopIfTrue="1">
      <formula>LEN(TRIM(#REF!))=0</formula>
    </cfRule>
  </conditionalFormatting>
  <conditionalFormatting sqref="X14:Y14">
    <cfRule type="cellIs" dxfId="52" priority="505" operator="equal">
      <formula>"Baja"</formula>
    </cfRule>
    <cfRule type="cellIs" dxfId="51" priority="510" operator="equal">
      <formula>"Baja"</formula>
    </cfRule>
    <cfRule type="cellIs" dxfId="50" priority="511" operator="equal">
      <formula>"Moderada"</formula>
    </cfRule>
    <cfRule type="cellIs" dxfId="49" priority="512" operator="equal">
      <formula>"Alta"</formula>
    </cfRule>
    <cfRule type="cellIs" dxfId="48" priority="513" operator="equal">
      <formula>"Extrema"</formula>
    </cfRule>
    <cfRule type="containsBlanks" dxfId="47" priority="514" stopIfTrue="1">
      <formula>LEN(TRIM(#REF!))=0</formula>
    </cfRule>
  </conditionalFormatting>
  <conditionalFormatting sqref="X14:Y14">
    <cfRule type="cellIs" dxfId="46" priority="506" operator="equal">
      <formula>"Moderada"</formula>
    </cfRule>
  </conditionalFormatting>
  <conditionalFormatting sqref="X14:Y14">
    <cfRule type="cellIs" dxfId="45" priority="507" operator="equal">
      <formula>"Alta"</formula>
    </cfRule>
  </conditionalFormatting>
  <conditionalFormatting sqref="X14:Y14">
    <cfRule type="cellIs" dxfId="44" priority="508" operator="equal">
      <formula>"Extrema"</formula>
    </cfRule>
  </conditionalFormatting>
  <conditionalFormatting sqref="X14:Y14">
    <cfRule type="containsBlanks" dxfId="43" priority="509" stopIfTrue="1">
      <formula>LEN(TRIM(#REF!))=0</formula>
    </cfRule>
  </conditionalFormatting>
  <conditionalFormatting sqref="M19">
    <cfRule type="cellIs" dxfId="42" priority="437" operator="equal">
      <formula>"Baja"</formula>
    </cfRule>
  </conditionalFormatting>
  <conditionalFormatting sqref="M19">
    <cfRule type="cellIs" dxfId="41" priority="438" operator="equal">
      <formula>"Moderada"</formula>
    </cfRule>
  </conditionalFormatting>
  <conditionalFormatting sqref="M19">
    <cfRule type="cellIs" dxfId="40" priority="439" operator="equal">
      <formula>"Alta"</formula>
    </cfRule>
  </conditionalFormatting>
  <conditionalFormatting sqref="M19">
    <cfRule type="cellIs" dxfId="39" priority="440" operator="equal">
      <formula>"Extrema"</formula>
    </cfRule>
  </conditionalFormatting>
  <conditionalFormatting sqref="M19">
    <cfRule type="containsBlanks" dxfId="38" priority="441" stopIfTrue="1">
      <formula>LEN(TRIM(#REF!))=0</formula>
    </cfRule>
  </conditionalFormatting>
  <conditionalFormatting sqref="M19">
    <cfRule type="cellIs" dxfId="37" priority="436" operator="equal">
      <formula>"Baja"</formula>
    </cfRule>
  </conditionalFormatting>
  <conditionalFormatting sqref="X19:Y19">
    <cfRule type="cellIs" dxfId="36" priority="431" operator="equal">
      <formula>"Baja"</formula>
    </cfRule>
  </conditionalFormatting>
  <conditionalFormatting sqref="X19:Y19">
    <cfRule type="cellIs" dxfId="35" priority="432" operator="equal">
      <formula>"Moderada"</formula>
    </cfRule>
  </conditionalFormatting>
  <conditionalFormatting sqref="X19:Y19">
    <cfRule type="cellIs" dxfId="34" priority="433" operator="equal">
      <formula>"Alta"</formula>
    </cfRule>
  </conditionalFormatting>
  <conditionalFormatting sqref="X19:Y19">
    <cfRule type="cellIs" dxfId="33" priority="434" operator="equal">
      <formula>"Extrema"</formula>
    </cfRule>
  </conditionalFormatting>
  <conditionalFormatting sqref="X19:Y19">
    <cfRule type="containsBlanks" dxfId="32" priority="435" stopIfTrue="1">
      <formula>LEN(TRIM(#REF!))=0</formula>
    </cfRule>
  </conditionalFormatting>
  <conditionalFormatting sqref="X19:Y19">
    <cfRule type="cellIs" dxfId="31" priority="421" operator="equal">
      <formula>"Baja"</formula>
    </cfRule>
    <cfRule type="cellIs" dxfId="30" priority="426" operator="equal">
      <formula>"Baja"</formula>
    </cfRule>
    <cfRule type="cellIs" dxfId="29" priority="427" operator="equal">
      <formula>"Moderada"</formula>
    </cfRule>
    <cfRule type="cellIs" dxfId="28" priority="428" operator="equal">
      <formula>"Alta"</formula>
    </cfRule>
    <cfRule type="cellIs" dxfId="27" priority="429" operator="equal">
      <formula>"Extrema"</formula>
    </cfRule>
    <cfRule type="containsBlanks" dxfId="26" priority="430" stopIfTrue="1">
      <formula>LEN(TRIM(#REF!))=0</formula>
    </cfRule>
  </conditionalFormatting>
  <conditionalFormatting sqref="X19:Y19">
    <cfRule type="cellIs" dxfId="25" priority="422" operator="equal">
      <formula>"Moderada"</formula>
    </cfRule>
  </conditionalFormatting>
  <conditionalFormatting sqref="X19:Y19">
    <cfRule type="cellIs" dxfId="24" priority="423" operator="equal">
      <formula>"Alta"</formula>
    </cfRule>
  </conditionalFormatting>
  <conditionalFormatting sqref="X19:Y19">
    <cfRule type="cellIs" dxfId="23" priority="424" operator="equal">
      <formula>"Extrema"</formula>
    </cfRule>
  </conditionalFormatting>
  <conditionalFormatting sqref="X19:Y19">
    <cfRule type="containsBlanks" dxfId="22" priority="425" stopIfTrue="1">
      <formula>LEN(TRIM(#REF!))=0</formula>
    </cfRule>
  </conditionalFormatting>
  <conditionalFormatting sqref="M24">
    <cfRule type="cellIs" dxfId="21" priority="80" operator="equal">
      <formula>"Baja"</formula>
    </cfRule>
  </conditionalFormatting>
  <conditionalFormatting sqref="M24">
    <cfRule type="cellIs" dxfId="20" priority="81" operator="equal">
      <formula>"Moderada"</formula>
    </cfRule>
  </conditionalFormatting>
  <conditionalFormatting sqref="M24">
    <cfRule type="cellIs" dxfId="19" priority="82" operator="equal">
      <formula>"Alta"</formula>
    </cfRule>
  </conditionalFormatting>
  <conditionalFormatting sqref="M24">
    <cfRule type="cellIs" dxfId="18" priority="83" operator="equal">
      <formula>"Extrema"</formula>
    </cfRule>
  </conditionalFormatting>
  <conditionalFormatting sqref="M24">
    <cfRule type="containsBlanks" dxfId="17" priority="84" stopIfTrue="1">
      <formula>LEN(TRIM(#REF!))=0</formula>
    </cfRule>
  </conditionalFormatting>
  <conditionalFormatting sqref="M24">
    <cfRule type="cellIs" dxfId="16" priority="79" operator="equal">
      <formula>"Baja"</formula>
    </cfRule>
  </conditionalFormatting>
  <conditionalFormatting sqref="X24:Y24">
    <cfRule type="cellIs" dxfId="15" priority="74" operator="equal">
      <formula>"Baja"</formula>
    </cfRule>
  </conditionalFormatting>
  <conditionalFormatting sqref="X24:Y24">
    <cfRule type="cellIs" dxfId="14" priority="75" operator="equal">
      <formula>"Moderada"</formula>
    </cfRule>
  </conditionalFormatting>
  <conditionalFormatting sqref="X24:Y24">
    <cfRule type="cellIs" dxfId="13" priority="76" operator="equal">
      <formula>"Alta"</formula>
    </cfRule>
  </conditionalFormatting>
  <conditionalFormatting sqref="X24:Y24">
    <cfRule type="cellIs" dxfId="12" priority="77" operator="equal">
      <formula>"Extrema"</formula>
    </cfRule>
  </conditionalFormatting>
  <conditionalFormatting sqref="X24:Y24">
    <cfRule type="containsBlanks" dxfId="11" priority="78" stopIfTrue="1">
      <formula>LEN(TRIM(#REF!))=0</formula>
    </cfRule>
  </conditionalFormatting>
  <conditionalFormatting sqref="X24:Y24">
    <cfRule type="cellIs" dxfId="10" priority="64" operator="equal">
      <formula>"Baja"</formula>
    </cfRule>
    <cfRule type="cellIs" dxfId="9" priority="69" operator="equal">
      <formula>"Baja"</formula>
    </cfRule>
    <cfRule type="cellIs" dxfId="8" priority="70" operator="equal">
      <formula>"Moderada"</formula>
    </cfRule>
    <cfRule type="cellIs" dxfId="7" priority="71" operator="equal">
      <formula>"Alta"</formula>
    </cfRule>
    <cfRule type="cellIs" dxfId="6" priority="72" operator="equal">
      <formula>"Extrema"</formula>
    </cfRule>
    <cfRule type="containsBlanks" dxfId="5" priority="73" stopIfTrue="1">
      <formula>LEN(TRIM(#REF!))=0</formula>
    </cfRule>
  </conditionalFormatting>
  <conditionalFormatting sqref="X24:Y24">
    <cfRule type="cellIs" dxfId="4" priority="65" operator="equal">
      <formula>"Moderada"</formula>
    </cfRule>
  </conditionalFormatting>
  <conditionalFormatting sqref="X24:Y24">
    <cfRule type="cellIs" dxfId="3" priority="66" operator="equal">
      <formula>"Alta"</formula>
    </cfRule>
  </conditionalFormatting>
  <conditionalFormatting sqref="X24:Y24">
    <cfRule type="cellIs" dxfId="2" priority="67" operator="equal">
      <formula>"Extrema"</formula>
    </cfRule>
  </conditionalFormatting>
  <conditionalFormatting sqref="X24:Y24">
    <cfRule type="containsBlanks" dxfId="1" priority="68" stopIfTrue="1">
      <formula>LEN(TRIM(#REF!))=0</formula>
    </cfRule>
  </conditionalFormatting>
  <dataValidations count="3">
    <dataValidation allowBlank="1" showInputMessage="1" showErrorMessage="1" prompt="Error - Please select an option from the drop down list." sqref="H4 H9 H14 H19 H24"/>
    <dataValidation type="list" allowBlank="1" showErrorMessage="1" sqref="G4 G9 G14 G19 G24">
      <formula1>Probabilidad2</formula1>
    </dataValidation>
    <dataValidation type="list" allowBlank="1" showErrorMessage="1" sqref="J4 J9 J14 J19 J24">
      <formula1>Impacto2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Listas!$AG$2:$AG$3</xm:f>
          </x14:formula1>
          <xm:sqref>Q4:Q28</xm:sqref>
        </x14:dataValidation>
        <x14:dataValidation type="list" allowBlank="1" showInputMessage="1" showErrorMessage="1">
          <x14:formula1>
            <xm:f>Listas!$AH$2:$AH$3</xm:f>
          </x14:formula1>
          <xm:sqref>R4:R28</xm:sqref>
        </x14:dataValidation>
        <x14:dataValidation type="list" allowBlank="1" showInputMessage="1" showErrorMessage="1">
          <x14:formula1>
            <xm:f>Listas!$AI$2:$AI$3</xm:f>
          </x14:formula1>
          <xm:sqref>S4:S28</xm:sqref>
        </x14:dataValidation>
        <x14:dataValidation type="list" allowBlank="1" showInputMessage="1" showErrorMessage="1">
          <x14:formula1>
            <xm:f>Listas!$AJ$2:$AJ$3</xm:f>
          </x14:formula1>
          <xm:sqref>T4:T28</xm:sqref>
        </x14:dataValidation>
        <x14:dataValidation type="list" allowBlank="1" showInputMessage="1" showErrorMessage="1">
          <x14:formula1>
            <xm:f>Listas!$AK$2:$AK$5</xm:f>
          </x14:formula1>
          <xm:sqref>Y4 Y9 Y14 Y19 Y24</xm:sqref>
        </x14:dataValidation>
        <x14:dataValidation type="list" allowBlank="1" showInputMessage="1" showErrorMessage="1">
          <x14:formula1>
            <xm:f>Listas!$AG$2:$AG$4</xm:f>
          </x14:formula1>
          <xm:sqref>P4:P28</xm:sqref>
        </x14:dataValidation>
        <x14:dataValidation type="list" allowBlank="1" showErrorMessage="1">
          <x14:formula1>
            <xm:f>Listas!$I$2:$I$16</xm:f>
          </x14:formula1>
          <xm:sqref>B4:B28</xm:sqref>
        </x14:dataValidation>
        <x14:dataValidation type="list" allowBlank="1" showInputMessage="1" showErrorMessage="1">
          <x14:formula1>
            <xm:f>'Criterios Impactos'!$B$11:$B$16</xm:f>
          </x14:formula1>
          <xm:sqref>C4:C18</xm:sqref>
        </x14:dataValidation>
        <x14:dataValidation type="list" allowBlank="1" showInputMessage="1" showErrorMessage="1">
          <x14:formula1>
            <xm:f>'Criterios Impactos'!$B$11:$B$15</xm:f>
          </x14:formula1>
          <xm:sqref>C19:C23</xm:sqref>
        </x14:dataValidation>
        <x14:dataValidation type="list" allowBlank="1" showInputMessage="1" showErrorMessage="1">
          <x14:formula1>
            <xm:f>Listas!$J$2:$J$6</xm:f>
          </x14:formula1>
          <xm:sqref>C24:C28</xm:sqref>
        </x14:dataValidation>
        <x14:dataValidation type="list" allowBlank="1" showErrorMessage="1">
          <x14:formula1>
            <xm:f>Listas!$H$2:$H$6</xm:f>
          </x14:formula1>
          <xm:sqref>O4:O28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workbookViewId="0">
      <selection activeCell="B11" sqref="B11"/>
    </sheetView>
  </sheetViews>
  <sheetFormatPr baseColWidth="10" defaultColWidth="10.85546875" defaultRowHeight="15" customHeight="1" x14ac:dyDescent="0.25"/>
  <cols>
    <col min="2" max="3" width="19" customWidth="1"/>
    <col min="4" max="4" width="78.85546875" customWidth="1"/>
  </cols>
  <sheetData>
    <row r="1" spans="2:4" ht="15.75" thickBot="1" x14ac:dyDescent="0.3"/>
    <row r="2" spans="2:4" ht="19.5" thickBot="1" x14ac:dyDescent="0.3">
      <c r="B2" s="9" t="s">
        <v>39</v>
      </c>
      <c r="C2" s="10" t="s">
        <v>40</v>
      </c>
      <c r="D2" s="11" t="s">
        <v>41</v>
      </c>
    </row>
    <row r="3" spans="2:4" ht="30" customHeight="1" thickBot="1" x14ac:dyDescent="0.3">
      <c r="B3" s="42" t="s">
        <v>42</v>
      </c>
      <c r="C3" s="43">
        <v>1</v>
      </c>
      <c r="D3" s="49" t="s">
        <v>43</v>
      </c>
    </row>
    <row r="4" spans="2:4" ht="30" customHeight="1" thickBot="1" x14ac:dyDescent="0.3">
      <c r="B4" s="44" t="s">
        <v>44</v>
      </c>
      <c r="C4" s="43">
        <v>2</v>
      </c>
      <c r="D4" s="49" t="s">
        <v>45</v>
      </c>
    </row>
    <row r="5" spans="2:4" ht="30" customHeight="1" thickBot="1" x14ac:dyDescent="0.3">
      <c r="B5" s="45" t="s">
        <v>46</v>
      </c>
      <c r="C5" s="43">
        <v>3</v>
      </c>
      <c r="D5" s="49" t="s">
        <v>47</v>
      </c>
    </row>
    <row r="6" spans="2:4" ht="30" customHeight="1" thickBot="1" x14ac:dyDescent="0.3">
      <c r="B6" s="46" t="s">
        <v>48</v>
      </c>
      <c r="C6" s="43">
        <v>4</v>
      </c>
      <c r="D6" s="49" t="s">
        <v>49</v>
      </c>
    </row>
    <row r="7" spans="2:4" ht="30" customHeight="1" thickBot="1" x14ac:dyDescent="0.3">
      <c r="B7" s="47" t="s">
        <v>50</v>
      </c>
      <c r="C7" s="48">
        <v>5</v>
      </c>
      <c r="D7" s="50" t="s">
        <v>51</v>
      </c>
    </row>
    <row r="10" spans="2:4" ht="15" customHeight="1" x14ac:dyDescent="0.25">
      <c r="B10" s="137" t="s">
        <v>192</v>
      </c>
    </row>
    <row r="11" spans="2:4" ht="15" customHeight="1" x14ac:dyDescent="0.25">
      <c r="B11" t="s">
        <v>207</v>
      </c>
    </row>
    <row r="12" spans="2:4" ht="15" customHeight="1" x14ac:dyDescent="0.25">
      <c r="B12" t="s">
        <v>208</v>
      </c>
    </row>
    <row r="13" spans="2:4" ht="15" customHeight="1" x14ac:dyDescent="0.25">
      <c r="B13" t="s">
        <v>209</v>
      </c>
    </row>
    <row r="14" spans="2:4" ht="15" customHeight="1" x14ac:dyDescent="0.25">
      <c r="B14" s="20" t="s">
        <v>194</v>
      </c>
    </row>
    <row r="15" spans="2:4" ht="15" customHeight="1" x14ac:dyDescent="0.25">
      <c r="B15" s="20" t="s">
        <v>195</v>
      </c>
    </row>
    <row r="16" spans="2:4" ht="15" customHeight="1" x14ac:dyDescent="0.25">
      <c r="B16" s="20" t="s">
        <v>206</v>
      </c>
    </row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opLeftCell="A4" workbookViewId="0">
      <selection activeCell="A14" sqref="A14"/>
    </sheetView>
  </sheetViews>
  <sheetFormatPr baseColWidth="10" defaultRowHeight="15" x14ac:dyDescent="0.25"/>
  <cols>
    <col min="1" max="1" width="19.42578125" customWidth="1"/>
    <col min="2" max="2" width="91.42578125" customWidth="1"/>
  </cols>
  <sheetData>
    <row r="3" spans="1:4" ht="23.25" x14ac:dyDescent="0.25">
      <c r="A3" s="228" t="s">
        <v>154</v>
      </c>
      <c r="B3" s="228"/>
      <c r="C3" s="228"/>
    </row>
    <row r="4" spans="1:4" x14ac:dyDescent="0.25">
      <c r="A4" s="112"/>
      <c r="B4" s="112"/>
      <c r="C4" s="112"/>
    </row>
    <row r="5" spans="1:4" ht="30" customHeight="1" x14ac:dyDescent="0.25">
      <c r="A5" s="113"/>
      <c r="B5" s="119" t="s">
        <v>155</v>
      </c>
      <c r="C5" s="229" t="s">
        <v>20</v>
      </c>
      <c r="D5" s="230"/>
    </row>
    <row r="6" spans="1:4" ht="30" customHeight="1" x14ac:dyDescent="0.25">
      <c r="A6" s="114" t="s">
        <v>156</v>
      </c>
      <c r="B6" s="120" t="s">
        <v>107</v>
      </c>
      <c r="C6" s="121">
        <v>0.2</v>
      </c>
      <c r="D6" s="122">
        <v>1</v>
      </c>
    </row>
    <row r="7" spans="1:4" ht="30" customHeight="1" x14ac:dyDescent="0.25">
      <c r="A7" s="115" t="s">
        <v>73</v>
      </c>
      <c r="B7" s="120" t="s">
        <v>109</v>
      </c>
      <c r="C7" s="121">
        <v>0.4</v>
      </c>
      <c r="D7" s="122">
        <v>2</v>
      </c>
    </row>
    <row r="8" spans="1:4" ht="30" customHeight="1" x14ac:dyDescent="0.25">
      <c r="A8" s="116" t="s">
        <v>111</v>
      </c>
      <c r="B8" s="120" t="s">
        <v>112</v>
      </c>
      <c r="C8" s="121">
        <v>0.6</v>
      </c>
      <c r="D8" s="122">
        <v>3</v>
      </c>
    </row>
    <row r="9" spans="1:4" ht="30" customHeight="1" x14ac:dyDescent="0.25">
      <c r="A9" s="117" t="s">
        <v>67</v>
      </c>
      <c r="B9" s="120" t="s">
        <v>115</v>
      </c>
      <c r="C9" s="121">
        <v>0.8</v>
      </c>
      <c r="D9" s="122">
        <v>4</v>
      </c>
    </row>
    <row r="10" spans="1:4" ht="30" customHeight="1" x14ac:dyDescent="0.25">
      <c r="A10" s="118" t="s">
        <v>118</v>
      </c>
      <c r="B10" s="120" t="s">
        <v>119</v>
      </c>
      <c r="C10" s="121">
        <v>1</v>
      </c>
      <c r="D10" s="122">
        <v>5</v>
      </c>
    </row>
  </sheetData>
  <mergeCells count="2">
    <mergeCell ref="A3:C3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opLeftCell="A4" workbookViewId="0">
      <selection activeCell="E1" sqref="E1"/>
    </sheetView>
  </sheetViews>
  <sheetFormatPr baseColWidth="10" defaultRowHeight="15" x14ac:dyDescent="0.25"/>
  <cols>
    <col min="2" max="2" width="16" customWidth="1"/>
    <col min="3" max="3" width="15.140625" customWidth="1"/>
    <col min="4" max="4" width="12.85546875" customWidth="1"/>
    <col min="5" max="5" width="80" customWidth="1"/>
  </cols>
  <sheetData>
    <row r="1" spans="2:6" ht="15.75" thickBot="1" x14ac:dyDescent="0.3"/>
    <row r="2" spans="2:6" ht="18.75" thickBot="1" x14ac:dyDescent="0.3">
      <c r="B2" s="232" t="s">
        <v>157</v>
      </c>
      <c r="C2" s="233"/>
      <c r="D2" s="233"/>
      <c r="E2" s="233"/>
      <c r="F2" s="234"/>
    </row>
    <row r="3" spans="2:6" ht="16.5" thickBot="1" x14ac:dyDescent="0.3">
      <c r="B3" s="123"/>
      <c r="C3" s="123"/>
      <c r="D3" s="123"/>
      <c r="E3" s="123"/>
      <c r="F3" s="123"/>
    </row>
    <row r="4" spans="2:6" ht="16.5" thickBot="1" x14ac:dyDescent="0.3">
      <c r="B4" s="235" t="s">
        <v>158</v>
      </c>
      <c r="C4" s="236"/>
      <c r="D4" s="236"/>
      <c r="E4" s="124" t="s">
        <v>159</v>
      </c>
      <c r="F4" s="125" t="s">
        <v>160</v>
      </c>
    </row>
    <row r="5" spans="2:6" ht="30" customHeight="1" x14ac:dyDescent="0.25">
      <c r="B5" s="237" t="s">
        <v>161</v>
      </c>
      <c r="C5" s="239" t="s">
        <v>162</v>
      </c>
      <c r="D5" s="126" t="s">
        <v>163</v>
      </c>
      <c r="E5" s="127" t="s">
        <v>164</v>
      </c>
      <c r="F5" s="128">
        <v>0.25</v>
      </c>
    </row>
    <row r="6" spans="2:6" ht="30" customHeight="1" x14ac:dyDescent="0.25">
      <c r="B6" s="238"/>
      <c r="C6" s="240"/>
      <c r="D6" s="129" t="s">
        <v>165</v>
      </c>
      <c r="E6" s="130" t="s">
        <v>166</v>
      </c>
      <c r="F6" s="131">
        <v>0.15</v>
      </c>
    </row>
    <row r="7" spans="2:6" ht="30" customHeight="1" x14ac:dyDescent="0.25">
      <c r="B7" s="238"/>
      <c r="C7" s="240"/>
      <c r="D7" s="129" t="s">
        <v>167</v>
      </c>
      <c r="E7" s="130" t="s">
        <v>168</v>
      </c>
      <c r="F7" s="131">
        <v>0.1</v>
      </c>
    </row>
    <row r="8" spans="2:6" ht="30" customHeight="1" x14ac:dyDescent="0.25">
      <c r="B8" s="238"/>
      <c r="C8" s="240" t="s">
        <v>169</v>
      </c>
      <c r="D8" s="129" t="s">
        <v>170</v>
      </c>
      <c r="E8" s="130" t="s">
        <v>171</v>
      </c>
      <c r="F8" s="131">
        <v>0.25</v>
      </c>
    </row>
    <row r="9" spans="2:6" ht="30" customHeight="1" x14ac:dyDescent="0.25">
      <c r="B9" s="238"/>
      <c r="C9" s="240"/>
      <c r="D9" s="129" t="s">
        <v>172</v>
      </c>
      <c r="E9" s="130" t="s">
        <v>173</v>
      </c>
      <c r="F9" s="131">
        <v>0.15</v>
      </c>
    </row>
    <row r="10" spans="2:6" ht="30" customHeight="1" x14ac:dyDescent="0.25">
      <c r="B10" s="238" t="s">
        <v>174</v>
      </c>
      <c r="C10" s="240" t="s">
        <v>175</v>
      </c>
      <c r="D10" s="129" t="s">
        <v>176</v>
      </c>
      <c r="E10" s="132" t="s">
        <v>177</v>
      </c>
      <c r="F10" s="133" t="s">
        <v>178</v>
      </c>
    </row>
    <row r="11" spans="2:6" ht="30" customHeight="1" x14ac:dyDescent="0.25">
      <c r="B11" s="238"/>
      <c r="C11" s="240"/>
      <c r="D11" s="129" t="s">
        <v>179</v>
      </c>
      <c r="E11" s="130" t="s">
        <v>180</v>
      </c>
      <c r="F11" s="133" t="s">
        <v>178</v>
      </c>
    </row>
    <row r="12" spans="2:6" ht="30" customHeight="1" x14ac:dyDescent="0.25">
      <c r="B12" s="238"/>
      <c r="C12" s="240" t="s">
        <v>181</v>
      </c>
      <c r="D12" s="129" t="s">
        <v>182</v>
      </c>
      <c r="E12" s="130" t="s">
        <v>183</v>
      </c>
      <c r="F12" s="133" t="s">
        <v>178</v>
      </c>
    </row>
    <row r="13" spans="2:6" ht="30" customHeight="1" x14ac:dyDescent="0.25">
      <c r="B13" s="238"/>
      <c r="C13" s="240"/>
      <c r="D13" s="129" t="s">
        <v>184</v>
      </c>
      <c r="E13" s="130" t="s">
        <v>185</v>
      </c>
      <c r="F13" s="133" t="s">
        <v>178</v>
      </c>
    </row>
    <row r="14" spans="2:6" ht="30" customHeight="1" x14ac:dyDescent="0.25">
      <c r="B14" s="238"/>
      <c r="C14" s="240" t="s">
        <v>186</v>
      </c>
      <c r="D14" s="129" t="s">
        <v>187</v>
      </c>
      <c r="E14" s="130" t="s">
        <v>188</v>
      </c>
      <c r="F14" s="133" t="s">
        <v>178</v>
      </c>
    </row>
    <row r="15" spans="2:6" ht="30" customHeight="1" thickBot="1" x14ac:dyDescent="0.3">
      <c r="B15" s="241"/>
      <c r="C15" s="242"/>
      <c r="D15" s="134" t="s">
        <v>189</v>
      </c>
      <c r="E15" s="135" t="s">
        <v>190</v>
      </c>
      <c r="F15" s="136" t="s">
        <v>178</v>
      </c>
    </row>
    <row r="16" spans="2:6" ht="15.75" x14ac:dyDescent="0.25">
      <c r="B16" s="231" t="s">
        <v>191</v>
      </c>
      <c r="C16" s="231"/>
      <c r="D16" s="231"/>
      <c r="E16" s="231"/>
      <c r="F16" s="231"/>
    </row>
  </sheetData>
  <mergeCells count="10">
    <mergeCell ref="B16:F16"/>
    <mergeCell ref="B2:F2"/>
    <mergeCell ref="B4:D4"/>
    <mergeCell ref="B5:B9"/>
    <mergeCell ref="C5:C7"/>
    <mergeCell ref="C8:C9"/>
    <mergeCell ref="B10:B15"/>
    <mergeCell ref="C10:C11"/>
    <mergeCell ref="C12:C13"/>
    <mergeCell ref="C14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G19" sqref="G19"/>
    </sheetView>
  </sheetViews>
  <sheetFormatPr baseColWidth="10" defaultColWidth="14.42578125" defaultRowHeight="15" customHeight="1" x14ac:dyDescent="0.25"/>
  <cols>
    <col min="1" max="1" width="15.42578125" customWidth="1"/>
    <col min="2" max="2" width="13.85546875" customWidth="1"/>
    <col min="3" max="3" width="9.5703125" customWidth="1"/>
    <col min="4" max="4" width="28.85546875" customWidth="1"/>
    <col min="5" max="5" width="9.42578125" customWidth="1"/>
    <col min="6" max="6" width="12.5703125" customWidth="1"/>
    <col min="7" max="7" width="11.42578125" customWidth="1"/>
    <col min="8" max="8" width="30.140625" customWidth="1"/>
    <col min="9" max="26" width="10.5703125" customWidth="1"/>
  </cols>
  <sheetData>
    <row r="1" spans="1:26" ht="12.75" customHeight="1" x14ac:dyDescent="0.25">
      <c r="A1" s="246" t="s">
        <v>52</v>
      </c>
      <c r="B1" s="243" t="s">
        <v>53</v>
      </c>
      <c r="C1" s="244"/>
      <c r="D1" s="244"/>
      <c r="E1" s="244"/>
      <c r="F1" s="24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247"/>
      <c r="B2" s="23" t="s">
        <v>54</v>
      </c>
      <c r="C2" s="23" t="s">
        <v>55</v>
      </c>
      <c r="D2" s="23" t="s">
        <v>56</v>
      </c>
      <c r="E2" s="23" t="s">
        <v>57</v>
      </c>
      <c r="F2" s="23" t="s">
        <v>58</v>
      </c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22" t="s">
        <v>59</v>
      </c>
      <c r="B3" s="24" t="s">
        <v>60</v>
      </c>
      <c r="C3" s="24" t="s">
        <v>60</v>
      </c>
      <c r="D3" s="27" t="s">
        <v>60</v>
      </c>
      <c r="E3" s="30" t="s">
        <v>61</v>
      </c>
      <c r="F3" s="25" t="s">
        <v>62</v>
      </c>
      <c r="G3" s="4"/>
      <c r="H3" s="8" t="s">
        <v>63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22" t="s">
        <v>64</v>
      </c>
      <c r="B4" s="26" t="s">
        <v>65</v>
      </c>
      <c r="C4" s="26" t="s">
        <v>65</v>
      </c>
      <c r="D4" s="27" t="s">
        <v>60</v>
      </c>
      <c r="E4" s="30" t="s">
        <v>61</v>
      </c>
      <c r="F4" s="28" t="s">
        <v>66</v>
      </c>
      <c r="G4" s="4"/>
      <c r="H4" s="5" t="s">
        <v>67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22" t="s">
        <v>34</v>
      </c>
      <c r="B5" s="26" t="s">
        <v>65</v>
      </c>
      <c r="C5" s="29" t="s">
        <v>68</v>
      </c>
      <c r="D5" s="32" t="s">
        <v>69</v>
      </c>
      <c r="E5" s="33" t="s">
        <v>60</v>
      </c>
      <c r="F5" s="28" t="s">
        <v>66</v>
      </c>
      <c r="G5" s="4"/>
      <c r="H5" s="7" t="s">
        <v>70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22" t="s">
        <v>71</v>
      </c>
      <c r="B6" s="51" t="s">
        <v>72</v>
      </c>
      <c r="C6" s="32" t="s">
        <v>65</v>
      </c>
      <c r="D6" s="32" t="s">
        <v>69</v>
      </c>
      <c r="E6" s="33" t="s">
        <v>60</v>
      </c>
      <c r="F6" s="28" t="s">
        <v>66</v>
      </c>
      <c r="G6" s="4"/>
      <c r="H6" s="6" t="s">
        <v>73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22" t="s">
        <v>74</v>
      </c>
      <c r="B7" s="52" t="s">
        <v>72</v>
      </c>
      <c r="C7" s="31" t="s">
        <v>72</v>
      </c>
      <c r="D7" s="34" t="s">
        <v>69</v>
      </c>
      <c r="E7" s="33" t="s">
        <v>60</v>
      </c>
      <c r="F7" s="28" t="s">
        <v>66</v>
      </c>
      <c r="G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4"/>
      <c r="B8" s="21"/>
      <c r="C8" s="21"/>
      <c r="D8" s="21"/>
      <c r="E8" s="21"/>
      <c r="F8" s="21"/>
      <c r="G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B9" s="4"/>
      <c r="C9" s="4"/>
      <c r="D9" s="4"/>
      <c r="E9" s="4"/>
      <c r="F9" s="4"/>
      <c r="G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81" t="s">
        <v>75</v>
      </c>
      <c r="B15" s="81" t="s">
        <v>76</v>
      </c>
      <c r="C15" s="81" t="s">
        <v>77</v>
      </c>
      <c r="D15" s="82" t="s">
        <v>78</v>
      </c>
      <c r="E15" s="83" t="s">
        <v>79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84">
        <v>1</v>
      </c>
      <c r="B16" s="85">
        <v>1</v>
      </c>
      <c r="C16" s="16" t="s">
        <v>73</v>
      </c>
      <c r="D16" s="12" t="str">
        <f t="shared" ref="D16:D40" si="0">A16&amp;B16</f>
        <v>11</v>
      </c>
      <c r="E16" s="13">
        <f t="shared" ref="E16:E40" si="1">+A16*B16</f>
        <v>1</v>
      </c>
      <c r="F16" s="4"/>
      <c r="G16" s="3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84">
        <v>1</v>
      </c>
      <c r="B17" s="85">
        <v>2</v>
      </c>
      <c r="C17" s="16" t="s">
        <v>73</v>
      </c>
      <c r="D17" s="12" t="str">
        <f t="shared" si="0"/>
        <v>12</v>
      </c>
      <c r="E17" s="13">
        <f t="shared" si="1"/>
        <v>2</v>
      </c>
      <c r="F17" s="4"/>
      <c r="G17" s="3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84">
        <v>1</v>
      </c>
      <c r="B18" s="85">
        <v>3</v>
      </c>
      <c r="C18" s="17" t="s">
        <v>70</v>
      </c>
      <c r="D18" s="12" t="str">
        <f t="shared" si="0"/>
        <v>13</v>
      </c>
      <c r="E18" s="13">
        <f t="shared" si="1"/>
        <v>3</v>
      </c>
      <c r="F18" s="4"/>
      <c r="G18" s="3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84">
        <v>1</v>
      </c>
      <c r="B19" s="85">
        <v>4</v>
      </c>
      <c r="C19" s="18" t="s">
        <v>67</v>
      </c>
      <c r="D19" s="12" t="str">
        <f t="shared" si="0"/>
        <v>14</v>
      </c>
      <c r="E19" s="13">
        <f t="shared" si="1"/>
        <v>4</v>
      </c>
      <c r="F19" s="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84">
        <v>1</v>
      </c>
      <c r="B20" s="85">
        <v>5</v>
      </c>
      <c r="C20" s="19" t="s">
        <v>63</v>
      </c>
      <c r="D20" s="12" t="str">
        <f t="shared" si="0"/>
        <v>15</v>
      </c>
      <c r="E20" s="13">
        <f t="shared" si="1"/>
        <v>5</v>
      </c>
      <c r="F20" s="4"/>
      <c r="G20" s="3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84">
        <v>2</v>
      </c>
      <c r="B21" s="85">
        <v>1</v>
      </c>
      <c r="C21" s="16" t="s">
        <v>73</v>
      </c>
      <c r="D21" s="12" t="str">
        <f t="shared" si="0"/>
        <v>21</v>
      </c>
      <c r="E21" s="13">
        <f t="shared" si="1"/>
        <v>2</v>
      </c>
      <c r="F21" s="4"/>
      <c r="G21" s="3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84">
        <v>2</v>
      </c>
      <c r="B22" s="85">
        <v>2</v>
      </c>
      <c r="C22" s="17" t="s">
        <v>70</v>
      </c>
      <c r="D22" s="12" t="str">
        <f t="shared" si="0"/>
        <v>22</v>
      </c>
      <c r="E22" s="13">
        <f t="shared" si="1"/>
        <v>4</v>
      </c>
      <c r="F22" s="4"/>
      <c r="G22" s="3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84">
        <v>2</v>
      </c>
      <c r="B23" s="85">
        <v>3</v>
      </c>
      <c r="C23" s="17" t="s">
        <v>70</v>
      </c>
      <c r="D23" s="12" t="str">
        <f t="shared" si="0"/>
        <v>23</v>
      </c>
      <c r="E23" s="13">
        <f t="shared" si="1"/>
        <v>6</v>
      </c>
      <c r="F23" s="4"/>
      <c r="G23" s="3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84">
        <v>2</v>
      </c>
      <c r="B24" s="85">
        <v>4</v>
      </c>
      <c r="C24" s="18" t="s">
        <v>67</v>
      </c>
      <c r="D24" s="12" t="str">
        <f t="shared" si="0"/>
        <v>24</v>
      </c>
      <c r="E24" s="13">
        <f t="shared" si="1"/>
        <v>8</v>
      </c>
      <c r="F24" s="4"/>
      <c r="G24" s="3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84">
        <v>2</v>
      </c>
      <c r="B25" s="85">
        <v>5</v>
      </c>
      <c r="C25" s="19" t="s">
        <v>63</v>
      </c>
      <c r="D25" s="12" t="str">
        <f t="shared" si="0"/>
        <v>25</v>
      </c>
      <c r="E25" s="13">
        <f t="shared" si="1"/>
        <v>10</v>
      </c>
      <c r="F25" s="4"/>
      <c r="G25" s="3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84">
        <v>3</v>
      </c>
      <c r="B26" s="85">
        <v>1</v>
      </c>
      <c r="C26" s="17" t="s">
        <v>70</v>
      </c>
      <c r="D26" s="12" t="str">
        <f t="shared" si="0"/>
        <v>31</v>
      </c>
      <c r="E26" s="13">
        <f t="shared" si="1"/>
        <v>3</v>
      </c>
      <c r="F26" s="4"/>
      <c r="G26" s="3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84">
        <v>3</v>
      </c>
      <c r="B27" s="85">
        <v>2</v>
      </c>
      <c r="C27" s="17" t="s">
        <v>70</v>
      </c>
      <c r="D27" s="12" t="str">
        <f t="shared" si="0"/>
        <v>32</v>
      </c>
      <c r="E27" s="13">
        <f t="shared" si="1"/>
        <v>6</v>
      </c>
      <c r="F27" s="4"/>
      <c r="G27" s="3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84">
        <v>3</v>
      </c>
      <c r="B28" s="85">
        <v>3</v>
      </c>
      <c r="C28" s="17" t="s">
        <v>70</v>
      </c>
      <c r="D28" s="12" t="str">
        <f t="shared" si="0"/>
        <v>33</v>
      </c>
      <c r="E28" s="13">
        <f t="shared" si="1"/>
        <v>9</v>
      </c>
      <c r="F28" s="4"/>
      <c r="G28" s="3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84">
        <v>3</v>
      </c>
      <c r="B29" s="85">
        <v>4</v>
      </c>
      <c r="C29" s="53" t="s">
        <v>67</v>
      </c>
      <c r="D29" s="12" t="str">
        <f t="shared" si="0"/>
        <v>34</v>
      </c>
      <c r="E29" s="13">
        <f t="shared" si="1"/>
        <v>12</v>
      </c>
      <c r="F29" s="4"/>
      <c r="G29" s="3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84">
        <v>3</v>
      </c>
      <c r="B30" s="85">
        <v>5</v>
      </c>
      <c r="C30" s="19" t="s">
        <v>63</v>
      </c>
      <c r="D30" s="12" t="str">
        <f t="shared" si="0"/>
        <v>35</v>
      </c>
      <c r="E30" s="13">
        <f t="shared" si="1"/>
        <v>15</v>
      </c>
      <c r="F30" s="4"/>
      <c r="G30" s="3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84">
        <v>4</v>
      </c>
      <c r="B31" s="85">
        <v>1</v>
      </c>
      <c r="C31" s="17" t="s">
        <v>70</v>
      </c>
      <c r="D31" s="12" t="str">
        <f t="shared" si="0"/>
        <v>41</v>
      </c>
      <c r="E31" s="13">
        <f t="shared" si="1"/>
        <v>4</v>
      </c>
      <c r="F31" s="4"/>
      <c r="G31" s="3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84">
        <v>4</v>
      </c>
      <c r="B32" s="85">
        <v>2</v>
      </c>
      <c r="C32" s="17" t="s">
        <v>70</v>
      </c>
      <c r="D32" s="12" t="str">
        <f t="shared" si="0"/>
        <v>42</v>
      </c>
      <c r="E32" s="13">
        <f t="shared" si="1"/>
        <v>8</v>
      </c>
      <c r="F32" s="4"/>
      <c r="G32" s="3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84">
        <v>4</v>
      </c>
      <c r="B33" s="85">
        <v>3</v>
      </c>
      <c r="C33" s="18" t="s">
        <v>67</v>
      </c>
      <c r="D33" s="12" t="str">
        <f t="shared" si="0"/>
        <v>43</v>
      </c>
      <c r="E33" s="13">
        <f t="shared" si="1"/>
        <v>12</v>
      </c>
      <c r="F33" s="4"/>
      <c r="G33" s="3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84">
        <v>4</v>
      </c>
      <c r="B34" s="85">
        <v>4</v>
      </c>
      <c r="C34" s="53" t="s">
        <v>67</v>
      </c>
      <c r="D34" s="12" t="str">
        <f t="shared" si="0"/>
        <v>44</v>
      </c>
      <c r="E34" s="13">
        <f t="shared" si="1"/>
        <v>16</v>
      </c>
      <c r="F34" s="4"/>
      <c r="G34" s="3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84">
        <v>4</v>
      </c>
      <c r="B35" s="85">
        <v>5</v>
      </c>
      <c r="C35" s="19" t="s">
        <v>63</v>
      </c>
      <c r="D35" s="12" t="str">
        <f t="shared" si="0"/>
        <v>45</v>
      </c>
      <c r="E35" s="13">
        <f t="shared" si="1"/>
        <v>20</v>
      </c>
      <c r="F35" s="4"/>
      <c r="G35" s="3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84">
        <v>5</v>
      </c>
      <c r="B36" s="85">
        <v>1</v>
      </c>
      <c r="C36" s="18" t="s">
        <v>67</v>
      </c>
      <c r="D36" s="12" t="str">
        <f t="shared" si="0"/>
        <v>51</v>
      </c>
      <c r="E36" s="13">
        <f t="shared" si="1"/>
        <v>5</v>
      </c>
      <c r="F36" s="4"/>
      <c r="G36" s="3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84">
        <v>5</v>
      </c>
      <c r="B37" s="85">
        <v>2</v>
      </c>
      <c r="C37" s="18" t="s">
        <v>67</v>
      </c>
      <c r="D37" s="12" t="str">
        <f t="shared" si="0"/>
        <v>52</v>
      </c>
      <c r="E37" s="13">
        <f t="shared" si="1"/>
        <v>10</v>
      </c>
      <c r="F37" s="4"/>
      <c r="G37" s="3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84">
        <v>5</v>
      </c>
      <c r="B38" s="85">
        <v>3</v>
      </c>
      <c r="C38" s="53" t="s">
        <v>67</v>
      </c>
      <c r="D38" s="12" t="str">
        <f t="shared" si="0"/>
        <v>53</v>
      </c>
      <c r="E38" s="13">
        <f t="shared" si="1"/>
        <v>15</v>
      </c>
      <c r="F38" s="4"/>
      <c r="G38" s="3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84">
        <v>5</v>
      </c>
      <c r="B39" s="85">
        <v>4</v>
      </c>
      <c r="C39" s="53" t="s">
        <v>67</v>
      </c>
      <c r="D39" s="12" t="str">
        <f t="shared" si="0"/>
        <v>54</v>
      </c>
      <c r="E39" s="13">
        <f t="shared" si="1"/>
        <v>20</v>
      </c>
      <c r="F39" s="4"/>
      <c r="G39" s="3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84">
        <v>5</v>
      </c>
      <c r="B40" s="85">
        <v>5</v>
      </c>
      <c r="C40" s="19" t="s">
        <v>63</v>
      </c>
      <c r="D40" s="12" t="str">
        <f t="shared" si="0"/>
        <v>55</v>
      </c>
      <c r="E40" s="13">
        <f t="shared" si="1"/>
        <v>25</v>
      </c>
      <c r="F40" s="4"/>
      <c r="G40" s="3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4"/>
      <c r="B42" s="14"/>
      <c r="C42" s="14"/>
      <c r="D42" s="1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4"/>
      <c r="B43" s="15"/>
      <c r="C43" s="14"/>
      <c r="D43" s="1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4"/>
      <c r="B44" s="15"/>
      <c r="C44" s="14"/>
      <c r="D44" s="1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4"/>
      <c r="B45" s="15"/>
      <c r="C45" s="14"/>
      <c r="D45" s="1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4"/>
      <c r="B46" s="15"/>
      <c r="C46" s="14"/>
      <c r="D46" s="1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4"/>
      <c r="B47" s="14"/>
      <c r="C47" s="14"/>
      <c r="D47" s="1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14"/>
      <c r="B48" s="14"/>
      <c r="C48" s="14"/>
      <c r="D48" s="1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4"/>
      <c r="B49" s="14"/>
      <c r="C49" s="14"/>
      <c r="D49" s="1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14"/>
      <c r="B50" s="14"/>
      <c r="C50" s="14"/>
      <c r="D50" s="1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showGridLines="0" topLeftCell="G2" workbookViewId="0">
      <selection activeCell="J8" sqref="J8"/>
    </sheetView>
  </sheetViews>
  <sheetFormatPr baseColWidth="10" defaultColWidth="14.42578125" defaultRowHeight="15" customHeight="1" x14ac:dyDescent="0.25"/>
  <cols>
    <col min="1" max="1" width="24.5703125" hidden="1" customWidth="1"/>
    <col min="2" max="2" width="1.5703125" hidden="1" customWidth="1"/>
    <col min="3" max="3" width="26.42578125" hidden="1" customWidth="1"/>
    <col min="4" max="4" width="1.5703125" hidden="1" customWidth="1"/>
    <col min="5" max="5" width="9.140625" hidden="1" customWidth="1"/>
    <col min="6" max="6" width="13.5703125" hidden="1" customWidth="1"/>
    <col min="7" max="7" width="26.42578125" bestFit="1" customWidth="1"/>
    <col min="8" max="8" width="22.42578125" customWidth="1"/>
    <col min="9" max="9" width="37.42578125" bestFit="1" customWidth="1"/>
    <col min="10" max="10" width="25.42578125" customWidth="1"/>
    <col min="11" max="11" width="33.5703125" customWidth="1"/>
    <col min="12" max="12" width="27.140625" customWidth="1"/>
    <col min="13" max="13" width="76.5703125" bestFit="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5703125" hidden="1" customWidth="1"/>
    <col min="22" max="22" width="12" hidden="1" customWidth="1"/>
    <col min="23" max="23" width="24.570312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5703125" hidden="1" customWidth="1"/>
    <col min="29" max="29" width="51.140625" hidden="1" customWidth="1"/>
    <col min="30" max="30" width="30.140625" hidden="1" customWidth="1"/>
    <col min="31" max="31" width="36.5703125" hidden="1" customWidth="1"/>
    <col min="32" max="32" width="0" hidden="1" customWidth="1"/>
    <col min="33" max="33" width="18.140625" bestFit="1" customWidth="1"/>
  </cols>
  <sheetData>
    <row r="1" spans="7:37" x14ac:dyDescent="0.25">
      <c r="G1" t="s">
        <v>80</v>
      </c>
      <c r="H1" s="20" t="s">
        <v>81</v>
      </c>
      <c r="I1" t="s">
        <v>82</v>
      </c>
      <c r="J1" t="s">
        <v>16</v>
      </c>
      <c r="K1" t="s">
        <v>20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  <c r="S1" t="s">
        <v>90</v>
      </c>
      <c r="T1" t="s">
        <v>91</v>
      </c>
      <c r="U1" t="s">
        <v>92</v>
      </c>
      <c r="V1" t="s">
        <v>93</v>
      </c>
      <c r="W1" t="s">
        <v>94</v>
      </c>
      <c r="X1" t="s">
        <v>95</v>
      </c>
      <c r="Y1" t="s">
        <v>96</v>
      </c>
      <c r="Z1" t="s">
        <v>97</v>
      </c>
      <c r="AA1" t="s">
        <v>98</v>
      </c>
      <c r="AC1" t="s">
        <v>99</v>
      </c>
      <c r="AD1" t="s">
        <v>100</v>
      </c>
      <c r="AE1" t="s">
        <v>101</v>
      </c>
      <c r="AG1" t="s">
        <v>102</v>
      </c>
      <c r="AH1" t="s">
        <v>103</v>
      </c>
      <c r="AI1" t="s">
        <v>103</v>
      </c>
      <c r="AJ1" t="s">
        <v>103</v>
      </c>
      <c r="AK1" t="s">
        <v>104</v>
      </c>
    </row>
    <row r="2" spans="7:37" x14ac:dyDescent="0.25">
      <c r="G2" t="s">
        <v>105</v>
      </c>
      <c r="H2" s="20" t="s">
        <v>143</v>
      </c>
      <c r="I2" s="94" t="s">
        <v>128</v>
      </c>
      <c r="J2" s="20" t="s">
        <v>126</v>
      </c>
      <c r="K2" t="str">
        <f>Z2&amp;" - "&amp;L2</f>
        <v xml:space="preserve">1 - Muy Baja </v>
      </c>
      <c r="L2" t="s">
        <v>106</v>
      </c>
      <c r="M2" s="20" t="s">
        <v>107</v>
      </c>
      <c r="N2" t="str">
        <f>Z2&amp;" - "&amp;O2</f>
        <v>1 - Leve</v>
      </c>
      <c r="O2" t="s">
        <v>42</v>
      </c>
      <c r="Z2">
        <v>1</v>
      </c>
      <c r="AD2" s="38"/>
      <c r="AE2" s="38"/>
      <c r="AG2">
        <v>25</v>
      </c>
      <c r="AH2">
        <v>20</v>
      </c>
      <c r="AI2">
        <v>15</v>
      </c>
      <c r="AJ2">
        <v>15</v>
      </c>
      <c r="AK2" t="s">
        <v>36</v>
      </c>
    </row>
    <row r="3" spans="7:37" x14ac:dyDescent="0.25">
      <c r="G3" t="s">
        <v>108</v>
      </c>
      <c r="H3" s="20" t="s">
        <v>144</v>
      </c>
      <c r="I3" s="94" t="s">
        <v>129</v>
      </c>
      <c r="J3" t="s">
        <v>37</v>
      </c>
      <c r="K3" t="str">
        <f>Z3&amp;" - "&amp;L3</f>
        <v>2 - Baja</v>
      </c>
      <c r="L3" t="s">
        <v>73</v>
      </c>
      <c r="M3" s="20" t="s">
        <v>109</v>
      </c>
      <c r="N3" t="str">
        <f>Z3&amp;" - "&amp;O3</f>
        <v>2 - Menor</v>
      </c>
      <c r="O3" t="s">
        <v>44</v>
      </c>
      <c r="Z3">
        <v>2</v>
      </c>
      <c r="AD3" s="38"/>
      <c r="AE3" s="38"/>
      <c r="AG3">
        <v>15</v>
      </c>
      <c r="AH3">
        <v>0</v>
      </c>
      <c r="AI3">
        <v>10</v>
      </c>
      <c r="AJ3">
        <v>0</v>
      </c>
      <c r="AK3" t="s">
        <v>110</v>
      </c>
    </row>
    <row r="4" spans="7:37" x14ac:dyDescent="0.25">
      <c r="H4" s="20" t="s">
        <v>35</v>
      </c>
      <c r="I4" s="94" t="s">
        <v>130</v>
      </c>
      <c r="J4" s="40" t="s">
        <v>146</v>
      </c>
      <c r="K4" t="str">
        <f>Z4&amp;" - "&amp;L4</f>
        <v>3 - Media</v>
      </c>
      <c r="L4" t="s">
        <v>111</v>
      </c>
      <c r="M4" s="20" t="s">
        <v>112</v>
      </c>
      <c r="N4" t="str">
        <f>Z4&amp;" - "&amp;O4</f>
        <v>3 - Moderado</v>
      </c>
      <c r="O4" t="s">
        <v>46</v>
      </c>
      <c r="Z4">
        <v>3</v>
      </c>
      <c r="AD4" s="38"/>
      <c r="AE4" s="39"/>
      <c r="AG4">
        <v>10</v>
      </c>
      <c r="AK4" t="s">
        <v>38</v>
      </c>
    </row>
    <row r="5" spans="7:37" x14ac:dyDescent="0.25">
      <c r="H5" s="20" t="s">
        <v>113</v>
      </c>
      <c r="I5" s="94" t="s">
        <v>131</v>
      </c>
      <c r="J5" s="40" t="s">
        <v>127</v>
      </c>
      <c r="K5" t="str">
        <f>Z5&amp;" - "&amp;L5</f>
        <v xml:space="preserve">4 - Alta </v>
      </c>
      <c r="L5" t="s">
        <v>114</v>
      </c>
      <c r="M5" s="20" t="s">
        <v>115</v>
      </c>
      <c r="N5" t="str">
        <f>Z5&amp;" - "&amp;O5</f>
        <v xml:space="preserve">4 - Mayor </v>
      </c>
      <c r="O5" t="s">
        <v>116</v>
      </c>
      <c r="Z5">
        <v>4</v>
      </c>
      <c r="AD5" s="38"/>
      <c r="AE5" s="38"/>
      <c r="AK5" t="s">
        <v>117</v>
      </c>
    </row>
    <row r="6" spans="7:37" x14ac:dyDescent="0.25">
      <c r="H6" s="20" t="s">
        <v>145</v>
      </c>
      <c r="I6" s="94" t="s">
        <v>132</v>
      </c>
      <c r="K6" t="str">
        <f>Z6&amp;" - "&amp;L6</f>
        <v>5 - Muy Alta</v>
      </c>
      <c r="L6" t="s">
        <v>118</v>
      </c>
      <c r="M6" t="s">
        <v>119</v>
      </c>
      <c r="N6" t="str">
        <f>Z6&amp;" - "&amp;O6</f>
        <v xml:space="preserve">5 - Catastrófico </v>
      </c>
      <c r="O6" t="s">
        <v>120</v>
      </c>
      <c r="Z6">
        <v>5</v>
      </c>
      <c r="AD6" s="38"/>
      <c r="AE6" s="39"/>
    </row>
    <row r="7" spans="7:37" x14ac:dyDescent="0.25">
      <c r="H7" s="79"/>
      <c r="I7" s="94" t="s">
        <v>133</v>
      </c>
      <c r="AD7" s="38"/>
      <c r="AE7" s="38"/>
    </row>
    <row r="8" spans="7:37" x14ac:dyDescent="0.25">
      <c r="I8" s="94" t="s">
        <v>134</v>
      </c>
      <c r="AD8" s="38"/>
      <c r="AE8" s="38"/>
    </row>
    <row r="9" spans="7:37" x14ac:dyDescent="0.25">
      <c r="I9" s="94" t="s">
        <v>135</v>
      </c>
      <c r="AD9" s="38"/>
      <c r="AE9" s="38"/>
    </row>
    <row r="10" spans="7:37" x14ac:dyDescent="0.25">
      <c r="I10" s="94" t="s">
        <v>136</v>
      </c>
      <c r="AD10" s="38"/>
      <c r="AE10" s="38"/>
    </row>
    <row r="11" spans="7:37" x14ac:dyDescent="0.25">
      <c r="I11" s="94" t="s">
        <v>137</v>
      </c>
      <c r="AD11" s="39"/>
      <c r="AE11" s="38"/>
    </row>
    <row r="12" spans="7:37" x14ac:dyDescent="0.25">
      <c r="I12" s="94" t="s">
        <v>138</v>
      </c>
      <c r="AD12" s="38"/>
      <c r="AE12" s="38"/>
    </row>
    <row r="13" spans="7:37" x14ac:dyDescent="0.25">
      <c r="I13" s="94" t="s">
        <v>139</v>
      </c>
      <c r="AD13" s="38"/>
      <c r="AE13" s="38"/>
    </row>
    <row r="14" spans="7:37" x14ac:dyDescent="0.25">
      <c r="I14" s="94" t="s">
        <v>140</v>
      </c>
      <c r="AD14" s="38"/>
      <c r="AE14" s="38"/>
    </row>
    <row r="15" spans="7:37" x14ac:dyDescent="0.25">
      <c r="I15" s="94" t="s">
        <v>141</v>
      </c>
      <c r="AD15" s="38"/>
      <c r="AE15" s="38"/>
    </row>
    <row r="16" spans="7:37" x14ac:dyDescent="0.25">
      <c r="I16" s="94" t="s">
        <v>142</v>
      </c>
      <c r="AD16" s="38"/>
      <c r="AE16" s="38"/>
    </row>
    <row r="17" spans="9:31" ht="15.75" thickBot="1" x14ac:dyDescent="0.3">
      <c r="I17" s="92"/>
      <c r="AD17" s="38"/>
      <c r="AE17" s="38"/>
    </row>
    <row r="18" spans="9:31" ht="15.75" thickBot="1" x14ac:dyDescent="0.3">
      <c r="I18" s="92"/>
      <c r="AD18" s="38"/>
      <c r="AE18" s="38"/>
    </row>
    <row r="19" spans="9:31" x14ac:dyDescent="0.25">
      <c r="I19" s="93"/>
      <c r="AD19" s="40"/>
      <c r="AE19" s="38"/>
    </row>
    <row r="20" spans="9:31" x14ac:dyDescent="0.25">
      <c r="I20" s="93"/>
    </row>
    <row r="21" spans="9:31" ht="15.75" customHeight="1" thickBot="1" x14ac:dyDescent="0.3">
      <c r="I21" s="92"/>
    </row>
    <row r="22" spans="9:31" ht="15.75" customHeight="1" thickBot="1" x14ac:dyDescent="0.3">
      <c r="I22" s="92"/>
    </row>
    <row r="23" spans="9:31" ht="15.75" customHeight="1" thickBot="1" x14ac:dyDescent="0.3">
      <c r="I23" s="92"/>
    </row>
    <row r="24" spans="9:31" ht="15.75" customHeight="1" thickBot="1" x14ac:dyDescent="0.3">
      <c r="I24" s="92"/>
    </row>
    <row r="25" spans="9:31" ht="15.75" customHeight="1" thickBot="1" x14ac:dyDescent="0.3">
      <c r="I25" s="92"/>
    </row>
    <row r="26" spans="9:31" ht="15.75" customHeight="1" thickBot="1" x14ac:dyDescent="0.3">
      <c r="I26" s="92"/>
    </row>
    <row r="27" spans="9:31" ht="15.75" customHeight="1" thickBot="1" x14ac:dyDescent="0.3">
      <c r="I27" s="92"/>
    </row>
    <row r="28" spans="9:31" ht="15.75" customHeight="1" x14ac:dyDescent="0.25">
      <c r="I28" s="93"/>
    </row>
    <row r="29" spans="9:31" ht="15.75" customHeight="1" x14ac:dyDescent="0.25">
      <c r="I29" s="93"/>
    </row>
    <row r="30" spans="9:31" ht="15.75" customHeight="1" x14ac:dyDescent="0.25">
      <c r="I30" s="93"/>
    </row>
    <row r="31" spans="9:31" ht="15.75" customHeight="1" x14ac:dyDescent="0.25">
      <c r="I31" s="93"/>
    </row>
    <row r="32" spans="9:31" ht="15.75" customHeight="1" x14ac:dyDescent="0.25">
      <c r="I32" s="93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7:I32 I19:I20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99"/>
  <sheetViews>
    <sheetView zoomScale="75" zoomScaleNormal="75" workbookViewId="0">
      <selection activeCell="D2" sqref="D2"/>
    </sheetView>
  </sheetViews>
  <sheetFormatPr baseColWidth="10" defaultColWidth="14.42578125" defaultRowHeight="15" x14ac:dyDescent="0.25"/>
  <cols>
    <col min="1" max="1" width="5.140625" customWidth="1"/>
    <col min="2" max="2" width="20.42578125" customWidth="1"/>
    <col min="3" max="3" width="42.5703125" customWidth="1"/>
    <col min="4" max="4" width="63.140625" customWidth="1"/>
    <col min="5" max="5" width="65.42578125" customWidth="1"/>
    <col min="6" max="15" width="9.140625" customWidth="1"/>
  </cols>
  <sheetData>
    <row r="1" spans="1:15" ht="54.75" customHeight="1" thickBot="1" x14ac:dyDescent="0.3">
      <c r="A1" s="248" t="s">
        <v>121</v>
      </c>
      <c r="B1" s="249"/>
      <c r="C1" s="249"/>
      <c r="D1" s="249"/>
      <c r="E1" s="250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2.25" thickBot="1" x14ac:dyDescent="0.3">
      <c r="A2" s="55" t="s">
        <v>14</v>
      </c>
      <c r="B2" s="56" t="s">
        <v>122</v>
      </c>
      <c r="C2" s="57" t="s">
        <v>123</v>
      </c>
      <c r="D2" s="56" t="s">
        <v>124</v>
      </c>
      <c r="E2" s="58" t="s">
        <v>125</v>
      </c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 x14ac:dyDescent="0.25">
      <c r="A3" s="60">
        <v>1</v>
      </c>
      <c r="B3" s="37"/>
      <c r="C3" s="61"/>
      <c r="D3" s="62"/>
      <c r="E3" s="63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 x14ac:dyDescent="0.25">
      <c r="A4" s="64">
        <f t="shared" ref="A4:A67" si="0">A3+1</f>
        <v>2</v>
      </c>
      <c r="B4" s="37"/>
      <c r="C4" s="36"/>
      <c r="D4" s="37"/>
      <c r="E4" s="65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.75" x14ac:dyDescent="0.25">
      <c r="A5" s="64">
        <f t="shared" si="0"/>
        <v>3</v>
      </c>
      <c r="B5" s="37"/>
      <c r="C5" s="36"/>
      <c r="D5" s="37"/>
      <c r="E5" s="65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5.75" x14ac:dyDescent="0.25">
      <c r="A6" s="64">
        <f t="shared" si="0"/>
        <v>4</v>
      </c>
      <c r="B6" s="37"/>
      <c r="C6" s="36"/>
      <c r="D6" s="37"/>
      <c r="E6" s="65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.75" x14ac:dyDescent="0.25">
      <c r="A7" s="64">
        <f t="shared" si="0"/>
        <v>5</v>
      </c>
      <c r="B7" s="37"/>
      <c r="C7" s="36"/>
      <c r="D7" s="37"/>
      <c r="E7" s="65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5.75" x14ac:dyDescent="0.25">
      <c r="A8" s="64">
        <f t="shared" si="0"/>
        <v>6</v>
      </c>
      <c r="B8" s="37"/>
      <c r="C8" s="36"/>
      <c r="D8" s="37"/>
      <c r="E8" s="65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 x14ac:dyDescent="0.25">
      <c r="A9" s="64">
        <f t="shared" si="0"/>
        <v>7</v>
      </c>
      <c r="B9" s="37"/>
      <c r="C9" s="36"/>
      <c r="D9" s="37"/>
      <c r="E9" s="65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.75" x14ac:dyDescent="0.25">
      <c r="A10" s="64">
        <f t="shared" si="0"/>
        <v>8</v>
      </c>
      <c r="B10" s="37"/>
      <c r="C10" s="36"/>
      <c r="D10" s="37"/>
      <c r="E10" s="65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.75" x14ac:dyDescent="0.25">
      <c r="A11" s="64">
        <f t="shared" si="0"/>
        <v>9</v>
      </c>
      <c r="B11" s="37"/>
      <c r="C11" s="66"/>
      <c r="D11" s="37"/>
      <c r="E11" s="65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.75" x14ac:dyDescent="0.25">
      <c r="A12" s="64">
        <f t="shared" si="0"/>
        <v>10</v>
      </c>
      <c r="B12" s="37"/>
      <c r="C12" s="66"/>
      <c r="D12" s="37"/>
      <c r="E12" s="65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.75" x14ac:dyDescent="0.25">
      <c r="A13" s="64">
        <f t="shared" si="0"/>
        <v>11</v>
      </c>
      <c r="B13" s="37"/>
      <c r="C13" s="66"/>
      <c r="D13" s="37"/>
      <c r="E13" s="65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15.75" x14ac:dyDescent="0.25">
      <c r="A14" s="64">
        <f t="shared" si="0"/>
        <v>12</v>
      </c>
      <c r="B14" s="37"/>
      <c r="C14" s="66"/>
      <c r="D14" s="37"/>
      <c r="E14" s="65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.75" x14ac:dyDescent="0.25">
      <c r="A15" s="64">
        <f t="shared" si="0"/>
        <v>13</v>
      </c>
      <c r="B15" s="37"/>
      <c r="C15" s="66"/>
      <c r="D15" s="37"/>
      <c r="E15" s="65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.75" x14ac:dyDescent="0.25">
      <c r="A16" s="64">
        <f t="shared" si="0"/>
        <v>14</v>
      </c>
      <c r="B16" s="37"/>
      <c r="C16" s="66"/>
      <c r="D16" s="37"/>
      <c r="E16" s="65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.75" x14ac:dyDescent="0.25">
      <c r="A17" s="64">
        <f t="shared" si="0"/>
        <v>15</v>
      </c>
      <c r="B17" s="37"/>
      <c r="C17" s="66"/>
      <c r="D17" s="37"/>
      <c r="E17" s="65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.75" x14ac:dyDescent="0.25">
      <c r="A18" s="64">
        <f t="shared" si="0"/>
        <v>16</v>
      </c>
      <c r="B18" s="37"/>
      <c r="C18" s="66"/>
      <c r="D18" s="37"/>
      <c r="E18" s="65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5" ht="16.5" thickBot="1" x14ac:dyDescent="0.3">
      <c r="A19" s="67">
        <f t="shared" si="0"/>
        <v>17</v>
      </c>
      <c r="B19" s="69"/>
      <c r="C19" s="68"/>
      <c r="D19" s="69"/>
      <c r="E19" s="70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.75" customHeight="1" x14ac:dyDescent="0.25">
      <c r="A20" s="71">
        <f t="shared" si="0"/>
        <v>18</v>
      </c>
      <c r="B20" s="72"/>
      <c r="C20" s="73"/>
      <c r="D20" s="7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.75" customHeight="1" x14ac:dyDescent="0.25">
      <c r="A21" s="71">
        <f t="shared" si="0"/>
        <v>19</v>
      </c>
      <c r="B21" s="72"/>
      <c r="C21" s="75"/>
      <c r="D21" s="74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.75" customHeight="1" x14ac:dyDescent="0.25">
      <c r="A22" s="71">
        <f t="shared" si="0"/>
        <v>20</v>
      </c>
      <c r="B22" s="72"/>
      <c r="C22" s="75"/>
      <c r="D22" s="74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.75" customHeight="1" x14ac:dyDescent="0.25">
      <c r="A23" s="71">
        <f t="shared" si="0"/>
        <v>21</v>
      </c>
      <c r="B23" s="72"/>
      <c r="C23" s="75"/>
      <c r="D23" s="74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.75" customHeight="1" x14ac:dyDescent="0.25">
      <c r="A24" s="71">
        <f t="shared" si="0"/>
        <v>22</v>
      </c>
      <c r="B24" s="72"/>
      <c r="C24" s="75"/>
      <c r="D24" s="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x14ac:dyDescent="0.25">
      <c r="A25" s="71">
        <f t="shared" si="0"/>
        <v>23</v>
      </c>
      <c r="B25" s="72"/>
      <c r="C25" s="75"/>
      <c r="D25" s="74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.75" customHeight="1" x14ac:dyDescent="0.25">
      <c r="A26" s="71">
        <f t="shared" si="0"/>
        <v>24</v>
      </c>
      <c r="B26" s="72"/>
      <c r="C26" s="75"/>
      <c r="D26" s="74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.75" customHeight="1" x14ac:dyDescent="0.25">
      <c r="A27" s="71">
        <f t="shared" si="0"/>
        <v>25</v>
      </c>
      <c r="B27" s="72"/>
      <c r="C27" s="75"/>
      <c r="D27" s="7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 x14ac:dyDescent="0.25">
      <c r="A28" s="71">
        <f t="shared" si="0"/>
        <v>26</v>
      </c>
      <c r="B28" s="72"/>
      <c r="C28" s="75"/>
      <c r="D28" s="74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5.75" customHeight="1" x14ac:dyDescent="0.25">
      <c r="A29" s="71">
        <f t="shared" si="0"/>
        <v>27</v>
      </c>
      <c r="B29" s="72"/>
      <c r="C29" s="75"/>
      <c r="D29" s="7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.75" customHeight="1" x14ac:dyDescent="0.25">
      <c r="A30" s="71">
        <f t="shared" si="0"/>
        <v>28</v>
      </c>
      <c r="B30" s="72"/>
      <c r="C30" s="75"/>
      <c r="D30" s="7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.75" customHeight="1" x14ac:dyDescent="0.25">
      <c r="A31" s="71">
        <f t="shared" si="0"/>
        <v>29</v>
      </c>
      <c r="B31" s="72"/>
      <c r="C31" s="75"/>
      <c r="D31" s="7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.75" customHeight="1" x14ac:dyDescent="0.25">
      <c r="A32" s="71">
        <f t="shared" si="0"/>
        <v>30</v>
      </c>
      <c r="B32" s="72"/>
      <c r="C32" s="76"/>
      <c r="D32" s="74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.75" customHeight="1" x14ac:dyDescent="0.25">
      <c r="A33" s="71">
        <f t="shared" si="0"/>
        <v>31</v>
      </c>
      <c r="B33" s="77"/>
      <c r="C33" s="76"/>
      <c r="D33" s="74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5.75" customHeight="1" x14ac:dyDescent="0.25">
      <c r="A34" s="71">
        <f t="shared" si="0"/>
        <v>32</v>
      </c>
      <c r="B34" s="77"/>
      <c r="C34" s="76"/>
      <c r="D34" s="74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.75" customHeight="1" x14ac:dyDescent="0.25">
      <c r="A35" s="71">
        <f t="shared" si="0"/>
        <v>33</v>
      </c>
      <c r="B35" s="77"/>
      <c r="C35" s="76"/>
      <c r="D35" s="74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.75" customHeight="1" x14ac:dyDescent="0.25">
      <c r="A36" s="71">
        <f t="shared" si="0"/>
        <v>34</v>
      </c>
      <c r="B36" s="77"/>
      <c r="C36" s="76"/>
      <c r="D36" s="74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 x14ac:dyDescent="0.25">
      <c r="A37" s="71">
        <f t="shared" si="0"/>
        <v>35</v>
      </c>
      <c r="B37" s="77"/>
      <c r="C37" s="76"/>
      <c r="D37" s="74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 x14ac:dyDescent="0.25">
      <c r="A38" s="71">
        <f t="shared" si="0"/>
        <v>36</v>
      </c>
      <c r="B38" s="77"/>
      <c r="C38" s="76"/>
      <c r="D38" s="7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 x14ac:dyDescent="0.25">
      <c r="A39" s="71">
        <f t="shared" si="0"/>
        <v>37</v>
      </c>
      <c r="B39" s="77"/>
      <c r="C39" s="76"/>
      <c r="D39" s="74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 x14ac:dyDescent="0.25">
      <c r="A40" s="71">
        <f t="shared" si="0"/>
        <v>38</v>
      </c>
      <c r="B40" s="77"/>
      <c r="C40" s="76"/>
      <c r="D40" s="74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 x14ac:dyDescent="0.25">
      <c r="A41" s="71">
        <f t="shared" si="0"/>
        <v>39</v>
      </c>
      <c r="B41" s="77"/>
      <c r="C41" s="76"/>
      <c r="D41" s="74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 x14ac:dyDescent="0.25">
      <c r="A42" s="71">
        <f t="shared" si="0"/>
        <v>40</v>
      </c>
      <c r="B42" s="77"/>
      <c r="C42" s="76"/>
      <c r="D42" s="74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 x14ac:dyDescent="0.25">
      <c r="A43" s="71">
        <f t="shared" si="0"/>
        <v>41</v>
      </c>
      <c r="B43" s="77"/>
      <c r="C43" s="76"/>
      <c r="D43" s="74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 x14ac:dyDescent="0.25">
      <c r="A44" s="71">
        <f t="shared" si="0"/>
        <v>42</v>
      </c>
      <c r="B44" s="77"/>
      <c r="C44" s="76"/>
      <c r="D44" s="74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 x14ac:dyDescent="0.25">
      <c r="A45" s="71">
        <f t="shared" si="0"/>
        <v>43</v>
      </c>
      <c r="B45" s="77"/>
      <c r="C45" s="76"/>
      <c r="D45" s="74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 x14ac:dyDescent="0.25">
      <c r="A46" s="71">
        <f t="shared" si="0"/>
        <v>44</v>
      </c>
      <c r="B46" s="77"/>
      <c r="C46" s="76"/>
      <c r="D46" s="74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 x14ac:dyDescent="0.25">
      <c r="A47" s="71">
        <f t="shared" si="0"/>
        <v>45</v>
      </c>
      <c r="B47" s="77"/>
      <c r="C47" s="76"/>
      <c r="D47" s="74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 x14ac:dyDescent="0.25">
      <c r="A48" s="71">
        <f t="shared" si="0"/>
        <v>46</v>
      </c>
      <c r="B48" s="77"/>
      <c r="C48" s="76"/>
      <c r="D48" s="74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 x14ac:dyDescent="0.25">
      <c r="A49" s="71">
        <f t="shared" si="0"/>
        <v>47</v>
      </c>
      <c r="B49" s="77"/>
      <c r="C49" s="76"/>
      <c r="D49" s="74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 x14ac:dyDescent="0.25">
      <c r="A50" s="71">
        <f t="shared" si="0"/>
        <v>48</v>
      </c>
      <c r="B50" s="77"/>
      <c r="C50" s="76"/>
      <c r="D50" s="7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 x14ac:dyDescent="0.25">
      <c r="A51" s="71">
        <f t="shared" si="0"/>
        <v>49</v>
      </c>
      <c r="B51" s="77"/>
      <c r="C51" s="76"/>
      <c r="D51" s="74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 x14ac:dyDescent="0.25">
      <c r="A52" s="71">
        <f t="shared" si="0"/>
        <v>50</v>
      </c>
      <c r="B52" s="77"/>
      <c r="C52" s="76"/>
      <c r="D52" s="74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 x14ac:dyDescent="0.25">
      <c r="A53" s="71">
        <f t="shared" si="0"/>
        <v>51</v>
      </c>
      <c r="B53" s="77"/>
      <c r="C53" s="76"/>
      <c r="D53" s="74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 x14ac:dyDescent="0.25">
      <c r="A54" s="71">
        <f t="shared" si="0"/>
        <v>52</v>
      </c>
      <c r="B54" s="77"/>
      <c r="C54" s="76"/>
      <c r="D54" s="74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 x14ac:dyDescent="0.25">
      <c r="A55" s="71">
        <f t="shared" si="0"/>
        <v>53</v>
      </c>
      <c r="B55" s="77"/>
      <c r="C55" s="76"/>
      <c r="D55" s="74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 x14ac:dyDescent="0.25">
      <c r="A56" s="71">
        <f t="shared" si="0"/>
        <v>54</v>
      </c>
      <c r="B56" s="77"/>
      <c r="C56" s="76"/>
      <c r="D56" s="74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 x14ac:dyDescent="0.25">
      <c r="A57" s="71">
        <f t="shared" si="0"/>
        <v>55</v>
      </c>
      <c r="B57" s="77"/>
      <c r="C57" s="76"/>
      <c r="D57" s="74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 customHeight="1" x14ac:dyDescent="0.25">
      <c r="A58" s="71">
        <f t="shared" si="0"/>
        <v>56</v>
      </c>
      <c r="B58" s="77"/>
      <c r="C58" s="76"/>
      <c r="D58" s="74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.75" customHeight="1" x14ac:dyDescent="0.25">
      <c r="A59" s="71">
        <f t="shared" si="0"/>
        <v>57</v>
      </c>
      <c r="B59" s="77"/>
      <c r="C59" s="76"/>
      <c r="D59" s="74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.75" customHeight="1" x14ac:dyDescent="0.25">
      <c r="A60" s="71">
        <f t="shared" si="0"/>
        <v>58</v>
      </c>
      <c r="B60" s="77"/>
      <c r="C60" s="76"/>
      <c r="D60" s="74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.75" customHeight="1" x14ac:dyDescent="0.25">
      <c r="A61" s="71">
        <f t="shared" si="0"/>
        <v>59</v>
      </c>
      <c r="B61" s="77"/>
      <c r="C61" s="76"/>
      <c r="D61" s="74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5.75" customHeight="1" x14ac:dyDescent="0.25">
      <c r="A62" s="71">
        <f t="shared" si="0"/>
        <v>60</v>
      </c>
      <c r="B62" s="77"/>
      <c r="C62" s="76"/>
      <c r="D62" s="74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.75" customHeight="1" x14ac:dyDescent="0.25">
      <c r="A63" s="71">
        <f t="shared" si="0"/>
        <v>61</v>
      </c>
      <c r="B63" s="77"/>
      <c r="C63" s="76"/>
      <c r="D63" s="74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.75" customHeight="1" x14ac:dyDescent="0.25">
      <c r="A64" s="71">
        <f t="shared" si="0"/>
        <v>62</v>
      </c>
      <c r="B64" s="77"/>
      <c r="C64" s="76"/>
      <c r="D64" s="74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.75" customHeight="1" x14ac:dyDescent="0.25">
      <c r="A65" s="71">
        <f t="shared" si="0"/>
        <v>63</v>
      </c>
      <c r="B65" s="77"/>
      <c r="C65" s="76"/>
      <c r="D65" s="74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ht="15.75" customHeight="1" x14ac:dyDescent="0.25">
      <c r="A66" s="71">
        <f t="shared" si="0"/>
        <v>64</v>
      </c>
      <c r="B66" s="77"/>
      <c r="C66" s="76"/>
      <c r="D66" s="74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ht="15.75" customHeight="1" x14ac:dyDescent="0.25">
      <c r="A67" s="71">
        <f t="shared" si="0"/>
        <v>65</v>
      </c>
      <c r="B67" s="77"/>
      <c r="C67" s="76"/>
      <c r="D67" s="74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 ht="15.75" customHeight="1" x14ac:dyDescent="0.25">
      <c r="A68" s="71">
        <f t="shared" ref="A68:A97" si="1">A67+1</f>
        <v>66</v>
      </c>
      <c r="B68" s="77"/>
      <c r="C68" s="76"/>
      <c r="D68" s="74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1:15" ht="15.75" customHeight="1" x14ac:dyDescent="0.25">
      <c r="A69" s="71">
        <f t="shared" si="1"/>
        <v>67</v>
      </c>
      <c r="B69" s="77"/>
      <c r="C69" s="76"/>
      <c r="D69" s="74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15.75" customHeight="1" x14ac:dyDescent="0.25">
      <c r="A70" s="71">
        <f t="shared" si="1"/>
        <v>68</v>
      </c>
      <c r="B70" s="77"/>
      <c r="C70" s="76"/>
      <c r="D70" s="74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5.75" customHeight="1" x14ac:dyDescent="0.25">
      <c r="A71" s="71">
        <f t="shared" si="1"/>
        <v>69</v>
      </c>
      <c r="B71" s="77"/>
      <c r="C71" s="76"/>
      <c r="D71" s="74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5.75" customHeight="1" x14ac:dyDescent="0.25">
      <c r="A72" s="71">
        <f t="shared" si="1"/>
        <v>70</v>
      </c>
      <c r="B72" s="77"/>
      <c r="C72" s="76"/>
      <c r="D72" s="74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15.75" customHeight="1" x14ac:dyDescent="0.25">
      <c r="A73" s="71">
        <f t="shared" si="1"/>
        <v>71</v>
      </c>
      <c r="B73" s="77"/>
      <c r="C73" s="76"/>
      <c r="D73" s="74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5.75" customHeight="1" x14ac:dyDescent="0.25">
      <c r="A74" s="71">
        <f t="shared" si="1"/>
        <v>72</v>
      </c>
      <c r="B74" s="77"/>
      <c r="C74" s="76"/>
      <c r="D74" s="74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ht="15.75" customHeight="1" x14ac:dyDescent="0.25">
      <c r="A75" s="71">
        <f t="shared" si="1"/>
        <v>73</v>
      </c>
      <c r="B75" s="77"/>
      <c r="C75" s="76"/>
      <c r="D75" s="74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</row>
    <row r="76" spans="1:15" ht="15.75" customHeight="1" x14ac:dyDescent="0.25">
      <c r="A76" s="71">
        <f t="shared" si="1"/>
        <v>74</v>
      </c>
      <c r="B76" s="77"/>
      <c r="C76" s="76"/>
      <c r="D76" s="74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</row>
    <row r="77" spans="1:15" ht="15.75" customHeight="1" x14ac:dyDescent="0.25">
      <c r="A77" s="71">
        <f t="shared" si="1"/>
        <v>75</v>
      </c>
      <c r="B77" s="77"/>
      <c r="C77" s="76"/>
      <c r="D77" s="74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</row>
    <row r="78" spans="1:15" ht="15.75" customHeight="1" x14ac:dyDescent="0.25">
      <c r="A78" s="71">
        <f t="shared" si="1"/>
        <v>76</v>
      </c>
      <c r="B78" s="77"/>
      <c r="C78" s="76"/>
      <c r="D78" s="74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</row>
    <row r="79" spans="1:15" ht="15.75" customHeight="1" x14ac:dyDescent="0.25">
      <c r="A79" s="71">
        <f t="shared" si="1"/>
        <v>77</v>
      </c>
      <c r="B79" s="77"/>
      <c r="C79" s="76"/>
      <c r="D79" s="74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1:15" ht="15.75" customHeight="1" x14ac:dyDescent="0.25">
      <c r="A80" s="71">
        <f t="shared" si="1"/>
        <v>78</v>
      </c>
      <c r="B80" s="77"/>
      <c r="C80" s="76"/>
      <c r="D80" s="74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ht="15.75" customHeight="1" x14ac:dyDescent="0.25">
      <c r="A81" s="71">
        <f t="shared" si="1"/>
        <v>79</v>
      </c>
      <c r="B81" s="77"/>
      <c r="C81" s="76"/>
      <c r="D81" s="74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ht="15.75" customHeight="1" x14ac:dyDescent="0.25">
      <c r="A82" s="71">
        <f t="shared" si="1"/>
        <v>80</v>
      </c>
      <c r="B82" s="77"/>
      <c r="C82" s="76"/>
      <c r="D82" s="74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ht="15.75" customHeight="1" x14ac:dyDescent="0.25">
      <c r="A83" s="71">
        <f t="shared" si="1"/>
        <v>81</v>
      </c>
      <c r="B83" s="77"/>
      <c r="C83" s="76"/>
      <c r="D83" s="74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 ht="15.75" customHeight="1" x14ac:dyDescent="0.25">
      <c r="A84" s="71">
        <f t="shared" si="1"/>
        <v>82</v>
      </c>
      <c r="B84" s="77"/>
      <c r="C84" s="76"/>
      <c r="D84" s="74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ht="15.75" customHeight="1" x14ac:dyDescent="0.25">
      <c r="A85" s="71">
        <f t="shared" si="1"/>
        <v>83</v>
      </c>
      <c r="B85" s="77"/>
      <c r="C85" s="76"/>
      <c r="D85" s="74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ht="15.75" customHeight="1" x14ac:dyDescent="0.25">
      <c r="A86" s="71">
        <f t="shared" si="1"/>
        <v>84</v>
      </c>
      <c r="B86" s="77"/>
      <c r="C86" s="76"/>
      <c r="D86" s="74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1:15" ht="15.75" customHeight="1" x14ac:dyDescent="0.25">
      <c r="A87" s="71">
        <f t="shared" si="1"/>
        <v>85</v>
      </c>
      <c r="B87" s="77"/>
      <c r="C87" s="76"/>
      <c r="D87" s="74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5" ht="15.75" customHeight="1" x14ac:dyDescent="0.25">
      <c r="A88" s="71">
        <f t="shared" si="1"/>
        <v>86</v>
      </c>
      <c r="B88" s="77"/>
      <c r="C88" s="76"/>
      <c r="D88" s="74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ht="15.75" customHeight="1" x14ac:dyDescent="0.25">
      <c r="A89" s="71">
        <f t="shared" si="1"/>
        <v>87</v>
      </c>
      <c r="B89" s="77"/>
      <c r="C89" s="76"/>
      <c r="D89" s="74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15" ht="15.75" customHeight="1" x14ac:dyDescent="0.25">
      <c r="A90" s="71">
        <f t="shared" si="1"/>
        <v>88</v>
      </c>
      <c r="B90" s="77"/>
      <c r="C90" s="76"/>
      <c r="D90" s="74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1:15" ht="15.75" customHeight="1" x14ac:dyDescent="0.25">
      <c r="A91" s="71">
        <f t="shared" si="1"/>
        <v>89</v>
      </c>
      <c r="B91" s="77"/>
      <c r="C91" s="76"/>
      <c r="D91" s="74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5" ht="15.75" customHeight="1" x14ac:dyDescent="0.25">
      <c r="A92" s="71">
        <f t="shared" si="1"/>
        <v>90</v>
      </c>
      <c r="B92" s="77"/>
      <c r="C92" s="76"/>
      <c r="D92" s="74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ht="15.75" customHeight="1" x14ac:dyDescent="0.25">
      <c r="A93" s="71">
        <f t="shared" si="1"/>
        <v>91</v>
      </c>
      <c r="B93" s="77"/>
      <c r="C93" s="76"/>
      <c r="D93" s="74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15" ht="15.75" customHeight="1" x14ac:dyDescent="0.25">
      <c r="A94" s="71">
        <f t="shared" si="1"/>
        <v>92</v>
      </c>
      <c r="B94" s="77"/>
      <c r="C94" s="76"/>
      <c r="D94" s="74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ht="15.75" customHeight="1" x14ac:dyDescent="0.25">
      <c r="A95" s="71">
        <f t="shared" si="1"/>
        <v>93</v>
      </c>
      <c r="B95" s="77"/>
      <c r="C95" s="76"/>
      <c r="D95" s="74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15" ht="15.75" customHeight="1" x14ac:dyDescent="0.25">
      <c r="A96" s="71">
        <f t="shared" si="1"/>
        <v>94</v>
      </c>
      <c r="B96" s="77"/>
      <c r="C96" s="76"/>
      <c r="D96" s="74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ht="15.75" customHeight="1" x14ac:dyDescent="0.25">
      <c r="A97" s="71">
        <f t="shared" si="1"/>
        <v>95</v>
      </c>
      <c r="B97" s="77"/>
      <c r="C97" s="76"/>
      <c r="D97" s="74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ht="15.75" customHeight="1" x14ac:dyDescent="0.25">
      <c r="A98" s="78"/>
      <c r="B98" s="1"/>
      <c r="C98" s="78"/>
      <c r="D98" s="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ht="15.75" customHeight="1" x14ac:dyDescent="0.25">
      <c r="A99" s="78"/>
      <c r="B99" s="1"/>
      <c r="C99" s="78"/>
      <c r="D99" s="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ht="15.75" customHeight="1" x14ac:dyDescent="0.25">
      <c r="A100" s="78"/>
      <c r="B100" s="1"/>
      <c r="C100" s="78"/>
      <c r="D100" s="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ht="15.75" customHeight="1" x14ac:dyDescent="0.25">
      <c r="A101" s="78"/>
      <c r="B101" s="1"/>
      <c r="C101" s="78"/>
      <c r="D101" s="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ht="15.75" customHeight="1" x14ac:dyDescent="0.25">
      <c r="A102" s="78"/>
      <c r="B102" s="1"/>
      <c r="C102" s="78"/>
      <c r="D102" s="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ht="15.75" customHeight="1" x14ac:dyDescent="0.25">
      <c r="A103" s="78"/>
      <c r="B103" s="1"/>
      <c r="C103" s="78"/>
      <c r="D103" s="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ht="15.75" customHeight="1" x14ac:dyDescent="0.25">
      <c r="A104" s="78"/>
      <c r="B104" s="1"/>
      <c r="C104" s="78"/>
      <c r="D104" s="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ht="15.75" customHeight="1" x14ac:dyDescent="0.25">
      <c r="A105" s="78"/>
      <c r="B105" s="1"/>
      <c r="C105" s="78"/>
      <c r="D105" s="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15.75" customHeight="1" x14ac:dyDescent="0.25">
      <c r="A106" s="78"/>
      <c r="B106" s="1"/>
      <c r="C106" s="78"/>
      <c r="D106" s="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t="15.75" customHeight="1" x14ac:dyDescent="0.25">
      <c r="A107" s="78"/>
      <c r="B107" s="1"/>
      <c r="C107" s="78"/>
      <c r="D107" s="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ht="15.75" customHeight="1" x14ac:dyDescent="0.25">
      <c r="A108" s="78"/>
      <c r="B108" s="1"/>
      <c r="C108" s="78"/>
      <c r="D108" s="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ht="15.75" customHeight="1" x14ac:dyDescent="0.25">
      <c r="A109" s="78"/>
      <c r="B109" s="1"/>
      <c r="C109" s="78"/>
      <c r="D109" s="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ht="15.75" customHeight="1" x14ac:dyDescent="0.25">
      <c r="A110" s="78"/>
      <c r="B110" s="1"/>
      <c r="C110" s="78"/>
      <c r="D110" s="3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1:15" ht="15.75" customHeight="1" x14ac:dyDescent="0.25">
      <c r="A111" s="78"/>
      <c r="B111" s="1"/>
      <c r="C111" s="78"/>
      <c r="D111" s="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 ht="15.75" customHeight="1" x14ac:dyDescent="0.25">
      <c r="A112" s="78"/>
      <c r="B112" s="1"/>
      <c r="C112" s="78"/>
      <c r="D112" s="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pans="1:15" ht="15.75" customHeight="1" x14ac:dyDescent="0.25">
      <c r="A113" s="78"/>
      <c r="B113" s="1"/>
      <c r="C113" s="78"/>
      <c r="D113" s="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ht="15.75" customHeight="1" x14ac:dyDescent="0.25">
      <c r="A114" s="78"/>
      <c r="B114" s="1"/>
      <c r="C114" s="78"/>
      <c r="D114" s="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customHeight="1" x14ac:dyDescent="0.25">
      <c r="A115" s="78"/>
      <c r="B115" s="1"/>
      <c r="C115" s="78"/>
      <c r="D115" s="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1:15" ht="15.75" customHeight="1" x14ac:dyDescent="0.25">
      <c r="A116" s="78"/>
      <c r="B116" s="1"/>
      <c r="C116" s="78"/>
      <c r="D116" s="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</row>
    <row r="117" spans="1:15" ht="15.75" customHeight="1" x14ac:dyDescent="0.25">
      <c r="A117" s="78"/>
      <c r="B117" s="1"/>
      <c r="C117" s="78"/>
      <c r="D117" s="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</row>
    <row r="118" spans="1:15" ht="15.75" customHeight="1" x14ac:dyDescent="0.25">
      <c r="A118" s="78"/>
      <c r="B118" s="1"/>
      <c r="C118" s="78"/>
      <c r="D118" s="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</row>
    <row r="119" spans="1:15" ht="15.75" customHeight="1" x14ac:dyDescent="0.25">
      <c r="A119" s="78"/>
      <c r="B119" s="1"/>
      <c r="C119" s="78"/>
      <c r="D119" s="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</row>
    <row r="120" spans="1:15" ht="15.75" customHeight="1" x14ac:dyDescent="0.25">
      <c r="A120" s="78"/>
      <c r="B120" s="1"/>
      <c r="C120" s="78"/>
      <c r="D120" s="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</row>
    <row r="121" spans="1:15" ht="15.75" customHeight="1" x14ac:dyDescent="0.25">
      <c r="A121" s="78"/>
      <c r="B121" s="1"/>
      <c r="C121" s="78"/>
      <c r="D121" s="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1:15" ht="15.75" customHeight="1" x14ac:dyDescent="0.25">
      <c r="A122" s="78"/>
      <c r="B122" s="1"/>
      <c r="C122" s="78"/>
      <c r="D122" s="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1:15" ht="15.75" customHeight="1" x14ac:dyDescent="0.25">
      <c r="A123" s="78"/>
      <c r="B123" s="1"/>
      <c r="C123" s="78"/>
      <c r="D123" s="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</row>
    <row r="124" spans="1:15" ht="15.75" customHeight="1" x14ac:dyDescent="0.25">
      <c r="A124" s="78"/>
      <c r="B124" s="1"/>
      <c r="C124" s="78"/>
      <c r="D124" s="3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1:15" ht="15.75" customHeight="1" x14ac:dyDescent="0.25">
      <c r="A125" s="78"/>
      <c r="B125" s="1"/>
      <c r="C125" s="78"/>
      <c r="D125" s="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1:15" ht="15.75" customHeight="1" x14ac:dyDescent="0.25">
      <c r="A126" s="78"/>
      <c r="B126" s="1"/>
      <c r="C126" s="78"/>
      <c r="D126" s="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</row>
    <row r="127" spans="1:15" ht="15.75" customHeight="1" x14ac:dyDescent="0.25">
      <c r="A127" s="78"/>
      <c r="B127" s="1"/>
      <c r="C127" s="78"/>
      <c r="D127" s="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</row>
    <row r="128" spans="1:15" ht="15.75" customHeight="1" x14ac:dyDescent="0.25">
      <c r="A128" s="78"/>
      <c r="B128" s="1"/>
      <c r="C128" s="78"/>
      <c r="D128" s="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1:15" ht="15.75" customHeight="1" x14ac:dyDescent="0.25">
      <c r="A129" s="78"/>
      <c r="B129" s="1"/>
      <c r="C129" s="78"/>
      <c r="D129" s="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1:15" ht="15.75" customHeight="1" x14ac:dyDescent="0.25">
      <c r="A130" s="78"/>
      <c r="B130" s="1"/>
      <c r="C130" s="78"/>
      <c r="D130" s="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1:15" ht="15.75" customHeight="1" x14ac:dyDescent="0.25">
      <c r="A131" s="78"/>
      <c r="B131" s="1"/>
      <c r="C131" s="78"/>
      <c r="D131" s="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1:15" ht="15.75" customHeight="1" x14ac:dyDescent="0.25">
      <c r="A132" s="78"/>
      <c r="B132" s="1"/>
      <c r="C132" s="78"/>
      <c r="D132" s="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ht="15.75" customHeight="1" x14ac:dyDescent="0.25">
      <c r="A133" s="78"/>
      <c r="B133" s="1"/>
      <c r="C133" s="78"/>
      <c r="D133" s="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1:15" ht="15.75" customHeight="1" x14ac:dyDescent="0.25">
      <c r="A134" s="78"/>
      <c r="B134" s="1"/>
      <c r="C134" s="78"/>
      <c r="D134" s="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</row>
    <row r="135" spans="1:15" ht="15.75" customHeight="1" x14ac:dyDescent="0.25">
      <c r="A135" s="78"/>
      <c r="B135" s="1"/>
      <c r="C135" s="78"/>
      <c r="D135" s="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</row>
    <row r="136" spans="1:15" ht="15.75" customHeight="1" x14ac:dyDescent="0.25">
      <c r="A136" s="78"/>
      <c r="B136" s="1"/>
      <c r="C136" s="78"/>
      <c r="D136" s="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ht="15.75" customHeight="1" x14ac:dyDescent="0.25">
      <c r="A137" s="78"/>
      <c r="B137" s="1"/>
      <c r="C137" s="78"/>
      <c r="D137" s="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 ht="15.75" customHeight="1" x14ac:dyDescent="0.25">
      <c r="A138" s="78"/>
      <c r="B138" s="1"/>
      <c r="C138" s="78"/>
      <c r="D138" s="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ht="15.75" customHeight="1" x14ac:dyDescent="0.25">
      <c r="A139" s="78"/>
      <c r="B139" s="1"/>
      <c r="C139" s="78"/>
      <c r="D139" s="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1:15" ht="15.75" customHeight="1" x14ac:dyDescent="0.25">
      <c r="A140" s="78"/>
      <c r="B140" s="1"/>
      <c r="C140" s="78"/>
      <c r="D140" s="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1:15" ht="15.75" customHeight="1" x14ac:dyDescent="0.25">
      <c r="A141" s="78"/>
      <c r="B141" s="1"/>
      <c r="C141" s="78"/>
      <c r="D141" s="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1:15" ht="15.75" customHeight="1" x14ac:dyDescent="0.25">
      <c r="A142" s="78"/>
      <c r="B142" s="1"/>
      <c r="C142" s="78"/>
      <c r="D142" s="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1:15" ht="15.75" customHeight="1" x14ac:dyDescent="0.25">
      <c r="A143" s="78"/>
      <c r="B143" s="1"/>
      <c r="C143" s="78"/>
      <c r="D143" s="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1:15" ht="15.75" customHeight="1" x14ac:dyDescent="0.25">
      <c r="A144" s="78"/>
      <c r="B144" s="1"/>
      <c r="C144" s="78"/>
      <c r="D144" s="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1:15" ht="15.75" customHeight="1" x14ac:dyDescent="0.25">
      <c r="A145" s="78"/>
      <c r="B145" s="1"/>
      <c r="C145" s="78"/>
      <c r="D145" s="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1:15" ht="15.75" customHeight="1" x14ac:dyDescent="0.25">
      <c r="A146" s="78"/>
      <c r="B146" s="1"/>
      <c r="C146" s="78"/>
      <c r="D146" s="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1:15" ht="15.75" customHeight="1" x14ac:dyDescent="0.25">
      <c r="A147" s="78"/>
      <c r="B147" s="1"/>
      <c r="C147" s="78"/>
      <c r="D147" s="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ht="15.75" customHeight="1" x14ac:dyDescent="0.25">
      <c r="A148" s="78"/>
      <c r="B148" s="1"/>
      <c r="C148" s="78"/>
      <c r="D148" s="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ht="15.75" customHeight="1" x14ac:dyDescent="0.25">
      <c r="A149" s="78"/>
      <c r="B149" s="1"/>
      <c r="C149" s="78"/>
      <c r="D149" s="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5" ht="15.75" customHeight="1" x14ac:dyDescent="0.25">
      <c r="A150" s="78"/>
      <c r="B150" s="1"/>
      <c r="C150" s="78"/>
      <c r="D150" s="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5" ht="15.75" customHeight="1" x14ac:dyDescent="0.25">
      <c r="A151" s="78"/>
      <c r="B151" s="1"/>
      <c r="C151" s="78"/>
      <c r="D151" s="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ht="15.75" customHeight="1" x14ac:dyDescent="0.25">
      <c r="A152" s="78"/>
      <c r="B152" s="1"/>
      <c r="C152" s="78"/>
      <c r="D152" s="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 ht="15.75" customHeight="1" x14ac:dyDescent="0.25">
      <c r="A153" s="78"/>
      <c r="B153" s="1"/>
      <c r="C153" s="78"/>
      <c r="D153" s="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ht="15.75" customHeight="1" x14ac:dyDescent="0.25">
      <c r="A154" s="78"/>
      <c r="B154" s="1"/>
      <c r="C154" s="78"/>
      <c r="D154" s="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ht="15.75" customHeight="1" x14ac:dyDescent="0.25">
      <c r="A155" s="78"/>
      <c r="B155" s="1"/>
      <c r="C155" s="78"/>
      <c r="D155" s="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1:15" ht="15.75" customHeight="1" x14ac:dyDescent="0.25">
      <c r="A156" s="78"/>
      <c r="B156" s="1"/>
      <c r="C156" s="78"/>
      <c r="D156" s="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1:15" ht="15.75" customHeight="1" x14ac:dyDescent="0.25">
      <c r="A157" s="78"/>
      <c r="B157" s="1"/>
      <c r="C157" s="78"/>
      <c r="D157" s="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1:15" ht="15.75" customHeight="1" x14ac:dyDescent="0.25">
      <c r="A158" s="78"/>
      <c r="B158" s="1"/>
      <c r="C158" s="78"/>
      <c r="D158" s="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1:15" ht="15.75" customHeight="1" x14ac:dyDescent="0.25">
      <c r="A159" s="78"/>
      <c r="B159" s="1"/>
      <c r="C159" s="78"/>
      <c r="D159" s="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1:15" ht="15.75" customHeight="1" x14ac:dyDescent="0.25">
      <c r="A160" s="78"/>
      <c r="B160" s="1"/>
      <c r="C160" s="78"/>
      <c r="D160" s="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1:15" ht="15.75" customHeight="1" x14ac:dyDescent="0.25">
      <c r="A161" s="78"/>
      <c r="B161" s="1"/>
      <c r="C161" s="78"/>
      <c r="D161" s="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1:15" ht="15.75" customHeight="1" x14ac:dyDescent="0.25">
      <c r="A162" s="78"/>
      <c r="B162" s="1"/>
      <c r="C162" s="78"/>
      <c r="D162" s="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</row>
    <row r="163" spans="1:15" ht="15.75" customHeight="1" x14ac:dyDescent="0.25">
      <c r="A163" s="78"/>
      <c r="B163" s="1"/>
      <c r="C163" s="78"/>
      <c r="D163" s="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</row>
    <row r="164" spans="1:15" ht="15.75" customHeight="1" x14ac:dyDescent="0.25">
      <c r="A164" s="78"/>
      <c r="B164" s="1"/>
      <c r="C164" s="78"/>
      <c r="D164" s="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</row>
    <row r="165" spans="1:15" ht="15.75" customHeight="1" x14ac:dyDescent="0.25">
      <c r="A165" s="78"/>
      <c r="B165" s="1"/>
      <c r="C165" s="78"/>
      <c r="D165" s="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</row>
    <row r="166" spans="1:15" ht="15.75" customHeight="1" x14ac:dyDescent="0.25">
      <c r="A166" s="78"/>
      <c r="B166" s="1"/>
      <c r="C166" s="78"/>
      <c r="D166" s="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</row>
    <row r="167" spans="1:15" ht="15.75" customHeight="1" x14ac:dyDescent="0.25">
      <c r="A167" s="78"/>
      <c r="B167" s="1"/>
      <c r="C167" s="78"/>
      <c r="D167" s="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</row>
    <row r="168" spans="1:15" ht="15.75" customHeight="1" x14ac:dyDescent="0.25">
      <c r="A168" s="78"/>
      <c r="B168" s="1"/>
      <c r="C168" s="78"/>
      <c r="D168" s="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</row>
    <row r="169" spans="1:15" ht="15.75" customHeight="1" x14ac:dyDescent="0.25">
      <c r="A169" s="78"/>
      <c r="B169" s="1"/>
      <c r="C169" s="78"/>
      <c r="D169" s="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</row>
    <row r="170" spans="1:15" ht="15.75" customHeight="1" x14ac:dyDescent="0.25">
      <c r="A170" s="78"/>
      <c r="B170" s="1"/>
      <c r="C170" s="78"/>
      <c r="D170" s="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</row>
    <row r="171" spans="1:15" ht="15.75" customHeight="1" x14ac:dyDescent="0.25">
      <c r="A171" s="78"/>
      <c r="B171" s="1"/>
      <c r="C171" s="78"/>
      <c r="D171" s="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</row>
    <row r="172" spans="1:15" ht="15.75" customHeight="1" x14ac:dyDescent="0.25">
      <c r="A172" s="78"/>
      <c r="B172" s="1"/>
      <c r="C172" s="78"/>
      <c r="D172" s="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1:15" ht="15.75" customHeight="1" x14ac:dyDescent="0.25">
      <c r="A173" s="78"/>
      <c r="B173" s="1"/>
      <c r="C173" s="78"/>
      <c r="D173" s="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1:15" ht="15.75" customHeight="1" x14ac:dyDescent="0.25">
      <c r="A174" s="78"/>
      <c r="B174" s="1"/>
      <c r="C174" s="78"/>
      <c r="D174" s="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1:15" ht="15.75" customHeight="1" x14ac:dyDescent="0.25">
      <c r="A175" s="78"/>
      <c r="B175" s="1"/>
      <c r="C175" s="78"/>
      <c r="D175" s="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ht="15.75" customHeight="1" x14ac:dyDescent="0.25">
      <c r="A176" s="78"/>
      <c r="B176" s="1"/>
      <c r="C176" s="78"/>
      <c r="D176" s="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t="15.75" customHeight="1" x14ac:dyDescent="0.25">
      <c r="A177" s="78"/>
      <c r="B177" s="1"/>
      <c r="C177" s="78"/>
      <c r="D177" s="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1:15" ht="15.75" customHeight="1" x14ac:dyDescent="0.25">
      <c r="A178" s="78"/>
      <c r="B178" s="1"/>
      <c r="C178" s="78"/>
      <c r="D178" s="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1:15" ht="15.75" customHeight="1" x14ac:dyDescent="0.25">
      <c r="A179" s="78"/>
      <c r="B179" s="1"/>
      <c r="C179" s="78"/>
      <c r="D179" s="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1:15" ht="15.75" customHeight="1" x14ac:dyDescent="0.25">
      <c r="A180" s="78"/>
      <c r="B180" s="1"/>
      <c r="C180" s="78"/>
      <c r="D180" s="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</row>
    <row r="181" spans="1:15" ht="15.75" customHeight="1" x14ac:dyDescent="0.25">
      <c r="A181" s="78"/>
      <c r="B181" s="1"/>
      <c r="C181" s="78"/>
      <c r="D181" s="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</row>
    <row r="182" spans="1:15" ht="15.75" customHeight="1" x14ac:dyDescent="0.25">
      <c r="A182" s="78"/>
      <c r="B182" s="1"/>
      <c r="C182" s="78"/>
      <c r="D182" s="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1:15" ht="15.75" customHeight="1" x14ac:dyDescent="0.25">
      <c r="A183" s="78"/>
      <c r="B183" s="1"/>
      <c r="C183" s="78"/>
      <c r="D183" s="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</row>
    <row r="184" spans="1:15" ht="15.75" customHeight="1" x14ac:dyDescent="0.25">
      <c r="A184" s="78"/>
      <c r="B184" s="1"/>
      <c r="C184" s="78"/>
      <c r="D184" s="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1:15" ht="15.75" customHeight="1" x14ac:dyDescent="0.25">
      <c r="A185" s="78"/>
      <c r="B185" s="1"/>
      <c r="C185" s="78"/>
      <c r="D185" s="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1:15" ht="15.75" customHeight="1" x14ac:dyDescent="0.25">
      <c r="A186" s="78"/>
      <c r="B186" s="1"/>
      <c r="C186" s="78"/>
      <c r="D186" s="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1:15" ht="15.75" customHeight="1" x14ac:dyDescent="0.25">
      <c r="A187" s="78"/>
      <c r="B187" s="1"/>
      <c r="C187" s="78"/>
      <c r="D187" s="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1:15" ht="15.75" customHeight="1" x14ac:dyDescent="0.25">
      <c r="A188" s="78"/>
      <c r="B188" s="1"/>
      <c r="C188" s="78"/>
      <c r="D188" s="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1:15" ht="15.75" customHeight="1" x14ac:dyDescent="0.25">
      <c r="A189" s="78"/>
      <c r="B189" s="1"/>
      <c r="C189" s="78"/>
      <c r="D189" s="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1:15" ht="15.75" customHeight="1" x14ac:dyDescent="0.25">
      <c r="A190" s="78"/>
      <c r="B190" s="1"/>
      <c r="C190" s="78"/>
      <c r="D190" s="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15" ht="15.75" customHeight="1" x14ac:dyDescent="0.25">
      <c r="A191" s="78"/>
      <c r="B191" s="1"/>
      <c r="C191" s="78"/>
      <c r="D191" s="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1:15" ht="15.75" customHeight="1" x14ac:dyDescent="0.25">
      <c r="A192" s="78"/>
      <c r="B192" s="1"/>
      <c r="C192" s="78"/>
      <c r="D192" s="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1:15" ht="15.75" customHeight="1" x14ac:dyDescent="0.25">
      <c r="A193" s="78"/>
      <c r="B193" s="1"/>
      <c r="C193" s="78"/>
      <c r="D193" s="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1:15" ht="15.75" customHeight="1" x14ac:dyDescent="0.25">
      <c r="A194" s="78"/>
      <c r="B194" s="1"/>
      <c r="C194" s="78"/>
      <c r="D194" s="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1:15" ht="15.75" customHeight="1" x14ac:dyDescent="0.25">
      <c r="A195" s="78"/>
      <c r="B195" s="1"/>
      <c r="C195" s="78"/>
      <c r="D195" s="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ht="15.75" customHeight="1" x14ac:dyDescent="0.25">
      <c r="A196" s="78"/>
      <c r="B196" s="1"/>
      <c r="C196" s="78"/>
      <c r="D196" s="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5" ht="15.75" customHeight="1" x14ac:dyDescent="0.25">
      <c r="A197" s="78"/>
      <c r="B197" s="1"/>
      <c r="C197" s="78"/>
      <c r="D197" s="3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1:15" ht="15.75" customHeight="1" x14ac:dyDescent="0.25">
      <c r="A198" s="78"/>
      <c r="B198" s="1"/>
      <c r="C198" s="78"/>
      <c r="D198" s="3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ht="15.75" customHeight="1" x14ac:dyDescent="0.25">
      <c r="A199" s="78"/>
      <c r="B199" s="1"/>
      <c r="C199" s="78"/>
      <c r="D199" s="3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1:15" ht="15.75" customHeight="1" x14ac:dyDescent="0.25">
      <c r="A200" s="78"/>
      <c r="B200" s="1"/>
      <c r="C200" s="78"/>
      <c r="D200" s="3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1:15" ht="15.75" customHeight="1" x14ac:dyDescent="0.25">
      <c r="A201" s="78"/>
      <c r="B201" s="1"/>
      <c r="C201" s="78"/>
      <c r="D201" s="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1:15" ht="15.75" customHeight="1" x14ac:dyDescent="0.25">
      <c r="A202" s="78"/>
      <c r="B202" s="1"/>
      <c r="C202" s="78"/>
      <c r="D202" s="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1:15" ht="15.75" customHeight="1" x14ac:dyDescent="0.25">
      <c r="A203" s="78"/>
      <c r="B203" s="1"/>
      <c r="C203" s="78"/>
      <c r="D203" s="3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1:15" ht="15.75" customHeight="1" x14ac:dyDescent="0.25">
      <c r="A204" s="78"/>
      <c r="B204" s="1"/>
      <c r="C204" s="78"/>
      <c r="D204" s="3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1:15" ht="15.75" customHeight="1" x14ac:dyDescent="0.25">
      <c r="A205" s="78"/>
      <c r="B205" s="1"/>
      <c r="C205" s="78"/>
      <c r="D205" s="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1:15" ht="15.75" customHeight="1" x14ac:dyDescent="0.25">
      <c r="A206" s="78"/>
      <c r="B206" s="1"/>
      <c r="C206" s="78"/>
      <c r="D206" s="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1:15" ht="15.75" customHeight="1" x14ac:dyDescent="0.25">
      <c r="A207" s="78"/>
      <c r="B207" s="1"/>
      <c r="C207" s="78"/>
      <c r="D207" s="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1:15" ht="15.75" customHeight="1" x14ac:dyDescent="0.25">
      <c r="A208" s="78"/>
      <c r="B208" s="1"/>
      <c r="C208" s="78"/>
      <c r="D208" s="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5" ht="15.75" customHeight="1" x14ac:dyDescent="0.25">
      <c r="A209" s="78"/>
      <c r="B209" s="1"/>
      <c r="C209" s="78"/>
      <c r="D209" s="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1:15" ht="15.75" customHeight="1" x14ac:dyDescent="0.25">
      <c r="A210" s="78"/>
      <c r="B210" s="1"/>
      <c r="C210" s="78"/>
      <c r="D210" s="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1:15" ht="15.75" customHeight="1" x14ac:dyDescent="0.25">
      <c r="A211" s="78"/>
      <c r="B211" s="1"/>
      <c r="C211" s="78"/>
      <c r="D211" s="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1:15" ht="15.75" customHeight="1" x14ac:dyDescent="0.25">
      <c r="A212" s="78"/>
      <c r="B212" s="1"/>
      <c r="C212" s="78"/>
      <c r="D212" s="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1:15" ht="15.75" customHeight="1" x14ac:dyDescent="0.25">
      <c r="A213" s="78"/>
      <c r="B213" s="1"/>
      <c r="C213" s="78"/>
      <c r="D213" s="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1:15" ht="15.75" customHeight="1" x14ac:dyDescent="0.25">
      <c r="A214" s="78"/>
      <c r="B214" s="1"/>
      <c r="C214" s="78"/>
      <c r="D214" s="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1:15" ht="15.75" customHeight="1" x14ac:dyDescent="0.25">
      <c r="A215" s="78"/>
      <c r="B215" s="1"/>
      <c r="C215" s="78"/>
      <c r="D215" s="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1:15" ht="15.75" customHeight="1" x14ac:dyDescent="0.25">
      <c r="A216" s="78"/>
      <c r="B216" s="1"/>
      <c r="C216" s="78"/>
      <c r="D216" s="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1:15" ht="15.75" customHeight="1" x14ac:dyDescent="0.25">
      <c r="A217" s="78"/>
      <c r="B217" s="1"/>
      <c r="C217" s="78"/>
      <c r="D217" s="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15" ht="15.75" customHeight="1" x14ac:dyDescent="0.25">
      <c r="A218" s="78"/>
      <c r="B218" s="1"/>
      <c r="C218" s="78"/>
      <c r="D218" s="3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15" ht="15.75" customHeight="1" x14ac:dyDescent="0.25">
      <c r="A219" s="78"/>
      <c r="B219" s="1"/>
      <c r="C219" s="78"/>
      <c r="D219" s="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ht="15.75" customHeight="1" x14ac:dyDescent="0.25">
      <c r="A220" s="78"/>
      <c r="B220" s="1"/>
      <c r="C220" s="78"/>
      <c r="D220" s="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ht="15.75" customHeight="1" x14ac:dyDescent="0.25">
      <c r="A221" s="78"/>
      <c r="B221" s="1"/>
      <c r="C221" s="78"/>
      <c r="D221" s="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ht="15.75" customHeight="1" x14ac:dyDescent="0.25">
      <c r="A222" s="78"/>
      <c r="B222" s="1"/>
      <c r="C222" s="78"/>
      <c r="D222" s="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15.75" customHeight="1" x14ac:dyDescent="0.25">
      <c r="A223" s="78"/>
      <c r="B223" s="1"/>
      <c r="C223" s="78"/>
      <c r="D223" s="3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15.75" customHeight="1" x14ac:dyDescent="0.25">
      <c r="A224" s="78"/>
      <c r="B224" s="1"/>
      <c r="C224" s="78"/>
      <c r="D224" s="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 ht="15.75" customHeight="1" x14ac:dyDescent="0.25">
      <c r="A225" s="78"/>
      <c r="B225" s="1"/>
      <c r="C225" s="78"/>
      <c r="D225" s="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15.75" customHeight="1" x14ac:dyDescent="0.25">
      <c r="A226" s="78"/>
      <c r="B226" s="1"/>
      <c r="C226" s="78"/>
      <c r="D226" s="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15.75" customHeight="1" x14ac:dyDescent="0.25">
      <c r="A227" s="78"/>
      <c r="B227" s="1"/>
      <c r="C227" s="78"/>
      <c r="D227" s="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1:15" ht="15.75" customHeight="1" x14ac:dyDescent="0.25">
      <c r="A228" s="78"/>
      <c r="B228" s="1"/>
      <c r="C228" s="78"/>
      <c r="D228" s="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1:15" ht="15.75" customHeight="1" x14ac:dyDescent="0.25">
      <c r="A229" s="78"/>
      <c r="B229" s="1"/>
      <c r="C229" s="78"/>
      <c r="D229" s="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1:15" ht="15.75" customHeight="1" x14ac:dyDescent="0.25">
      <c r="A230" s="78"/>
      <c r="B230" s="1"/>
      <c r="C230" s="78"/>
      <c r="D230" s="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1:15" ht="15.75" customHeight="1" x14ac:dyDescent="0.25">
      <c r="A231" s="78"/>
      <c r="B231" s="1"/>
      <c r="C231" s="78"/>
      <c r="D231" s="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1:15" ht="15.75" customHeight="1" x14ac:dyDescent="0.25">
      <c r="A232" s="78"/>
      <c r="B232" s="1"/>
      <c r="C232" s="78"/>
      <c r="D232" s="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1:15" ht="15.75" customHeight="1" x14ac:dyDescent="0.25">
      <c r="A233" s="78"/>
      <c r="B233" s="1"/>
      <c r="C233" s="78"/>
      <c r="D233" s="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1:15" ht="15.75" customHeight="1" x14ac:dyDescent="0.25">
      <c r="A234" s="78"/>
      <c r="B234" s="1"/>
      <c r="C234" s="78"/>
      <c r="D234" s="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1:15" ht="15.75" customHeight="1" x14ac:dyDescent="0.25">
      <c r="A235" s="78"/>
      <c r="B235" s="1"/>
      <c r="C235" s="78"/>
      <c r="D235" s="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1:15" ht="15.75" customHeight="1" x14ac:dyDescent="0.25">
      <c r="A236" s="78"/>
      <c r="B236" s="1"/>
      <c r="C236" s="78"/>
      <c r="D236" s="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1:15" ht="15.75" customHeight="1" x14ac:dyDescent="0.25">
      <c r="A237" s="78"/>
      <c r="B237" s="1"/>
      <c r="C237" s="78"/>
      <c r="D237" s="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1:15" ht="15.75" customHeight="1" x14ac:dyDescent="0.25">
      <c r="A238" s="78"/>
      <c r="B238" s="1"/>
      <c r="C238" s="78"/>
      <c r="D238" s="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5" ht="15.75" customHeight="1" x14ac:dyDescent="0.25">
      <c r="A239" s="78"/>
      <c r="B239" s="1"/>
      <c r="C239" s="78"/>
      <c r="D239" s="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1:15" ht="15.75" customHeight="1" x14ac:dyDescent="0.25">
      <c r="A240" s="78"/>
      <c r="B240" s="1"/>
      <c r="C240" s="78"/>
      <c r="D240" s="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1:15" ht="15.75" customHeight="1" x14ac:dyDescent="0.25">
      <c r="A241" s="78"/>
      <c r="B241" s="1"/>
      <c r="C241" s="78"/>
      <c r="D241" s="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1:15" ht="15.75" customHeight="1" x14ac:dyDescent="0.25">
      <c r="A242" s="78"/>
      <c r="B242" s="1"/>
      <c r="C242" s="78"/>
      <c r="D242" s="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1:15" ht="15.75" customHeight="1" x14ac:dyDescent="0.25">
      <c r="A243" s="78"/>
      <c r="B243" s="1"/>
      <c r="C243" s="78"/>
      <c r="D243" s="3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ht="15.75" customHeight="1" x14ac:dyDescent="0.25">
      <c r="A244" s="78"/>
      <c r="B244" s="1"/>
      <c r="C244" s="78"/>
      <c r="D244" s="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ht="15.75" customHeight="1" x14ac:dyDescent="0.25">
      <c r="A245" s="78"/>
      <c r="B245" s="1"/>
      <c r="C245" s="78"/>
      <c r="D245" s="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ht="15.75" customHeight="1" x14ac:dyDescent="0.25">
      <c r="A246" s="78"/>
      <c r="B246" s="1"/>
      <c r="C246" s="78"/>
      <c r="D246" s="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15.75" customHeight="1" x14ac:dyDescent="0.25">
      <c r="A247" s="78"/>
      <c r="B247" s="1"/>
      <c r="C247" s="78"/>
      <c r="D247" s="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15.75" customHeight="1" x14ac:dyDescent="0.25">
      <c r="A248" s="78"/>
      <c r="B248" s="1"/>
      <c r="C248" s="78"/>
      <c r="D248" s="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 ht="15.75" customHeight="1" x14ac:dyDescent="0.25">
      <c r="A249" s="78"/>
      <c r="B249" s="1"/>
      <c r="C249" s="78"/>
      <c r="D249" s="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15.75" customHeight="1" x14ac:dyDescent="0.25">
      <c r="A250" s="78"/>
      <c r="B250" s="1"/>
      <c r="C250" s="78"/>
      <c r="D250" s="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15.75" customHeight="1" x14ac:dyDescent="0.25">
      <c r="A251" s="78"/>
      <c r="B251" s="1"/>
      <c r="C251" s="78"/>
      <c r="D251" s="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1:15" ht="15.75" customHeight="1" x14ac:dyDescent="0.25">
      <c r="A252" s="78"/>
      <c r="B252" s="1"/>
      <c r="C252" s="78"/>
      <c r="D252" s="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1:15" ht="15.75" customHeight="1" x14ac:dyDescent="0.25">
      <c r="A253" s="78"/>
      <c r="B253" s="1"/>
      <c r="C253" s="78"/>
      <c r="D253" s="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1:15" ht="15.75" customHeight="1" x14ac:dyDescent="0.25">
      <c r="A254" s="78"/>
      <c r="B254" s="1"/>
      <c r="C254" s="78"/>
      <c r="D254" s="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15" ht="15.75" customHeight="1" x14ac:dyDescent="0.25">
      <c r="A255" s="78"/>
      <c r="B255" s="1"/>
      <c r="C255" s="78"/>
      <c r="D255" s="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1:15" ht="15.75" customHeight="1" x14ac:dyDescent="0.25">
      <c r="A256" s="78"/>
      <c r="B256" s="1"/>
      <c r="C256" s="78"/>
      <c r="D256" s="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1:15" ht="15.75" customHeight="1" x14ac:dyDescent="0.25">
      <c r="A257" s="78"/>
      <c r="B257" s="1"/>
      <c r="C257" s="78"/>
      <c r="D257" s="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1:15" ht="15.75" customHeight="1" x14ac:dyDescent="0.25">
      <c r="A258" s="78"/>
      <c r="B258" s="1"/>
      <c r="C258" s="78"/>
      <c r="D258" s="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1:15" ht="15.75" customHeight="1" x14ac:dyDescent="0.25">
      <c r="A259" s="78"/>
      <c r="B259" s="1"/>
      <c r="C259" s="78"/>
      <c r="D259" s="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1:15" ht="15.75" customHeight="1" x14ac:dyDescent="0.25">
      <c r="A260" s="78"/>
      <c r="B260" s="1"/>
      <c r="C260" s="78"/>
      <c r="D260" s="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1:15" ht="15.75" customHeight="1" x14ac:dyDescent="0.25">
      <c r="A261" s="78"/>
      <c r="B261" s="1"/>
      <c r="C261" s="78"/>
      <c r="D261" s="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1:15" ht="15.75" customHeight="1" x14ac:dyDescent="0.25">
      <c r="A262" s="78"/>
      <c r="B262" s="1"/>
      <c r="C262" s="78"/>
      <c r="D262" s="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1:15" ht="15.75" customHeight="1" x14ac:dyDescent="0.25">
      <c r="A263" s="78"/>
      <c r="B263" s="1"/>
      <c r="C263" s="78"/>
      <c r="D263" s="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1:15" ht="15.75" customHeight="1" x14ac:dyDescent="0.25">
      <c r="A264" s="78"/>
      <c r="B264" s="1"/>
      <c r="C264" s="78"/>
      <c r="D264" s="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1:15" ht="15.75" customHeight="1" x14ac:dyDescent="0.25">
      <c r="A265" s="78"/>
      <c r="B265" s="1"/>
      <c r="C265" s="78"/>
      <c r="D265" s="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1:15" ht="15.75" customHeight="1" x14ac:dyDescent="0.25">
      <c r="A266" s="78"/>
      <c r="B266" s="1"/>
      <c r="C266" s="78"/>
      <c r="D266" s="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ht="15.75" customHeight="1" x14ac:dyDescent="0.25">
      <c r="A267" s="78"/>
      <c r="B267" s="1"/>
      <c r="C267" s="78"/>
      <c r="D267" s="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ht="15.75" customHeight="1" x14ac:dyDescent="0.25">
      <c r="A268" s="78"/>
      <c r="B268" s="1"/>
      <c r="C268" s="78"/>
      <c r="D268" s="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ht="15.75" customHeight="1" x14ac:dyDescent="0.25">
      <c r="A269" s="78"/>
      <c r="B269" s="1"/>
      <c r="C269" s="78"/>
      <c r="D269" s="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15.75" customHeight="1" x14ac:dyDescent="0.25">
      <c r="A270" s="78"/>
      <c r="B270" s="1"/>
      <c r="C270" s="78"/>
      <c r="D270" s="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15.75" customHeight="1" x14ac:dyDescent="0.25">
      <c r="A271" s="78"/>
      <c r="B271" s="1"/>
      <c r="C271" s="78"/>
      <c r="D271" s="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5.75" customHeight="1" x14ac:dyDescent="0.25">
      <c r="A272" s="78"/>
      <c r="B272" s="1"/>
      <c r="C272" s="78"/>
      <c r="D272" s="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15.75" customHeight="1" x14ac:dyDescent="0.25">
      <c r="A273" s="78"/>
      <c r="B273" s="1"/>
      <c r="C273" s="78"/>
      <c r="D273" s="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15.75" customHeight="1" x14ac:dyDescent="0.25">
      <c r="A274" s="78"/>
      <c r="B274" s="1"/>
      <c r="C274" s="78"/>
      <c r="D274" s="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1:15" ht="15.75" customHeight="1" x14ac:dyDescent="0.25">
      <c r="A275" s="78"/>
      <c r="B275" s="1"/>
      <c r="C275" s="78"/>
      <c r="D275" s="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1:15" ht="15.75" customHeight="1" x14ac:dyDescent="0.25">
      <c r="A276" s="78"/>
      <c r="B276" s="1"/>
      <c r="C276" s="78"/>
      <c r="D276" s="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1:15" ht="15.75" customHeight="1" x14ac:dyDescent="0.25">
      <c r="A277" s="78"/>
      <c r="B277" s="1"/>
      <c r="C277" s="78"/>
      <c r="D277" s="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1:15" ht="15.75" customHeight="1" x14ac:dyDescent="0.25">
      <c r="A278" s="78"/>
      <c r="B278" s="1"/>
      <c r="C278" s="78"/>
      <c r="D278" s="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1:15" ht="15.75" customHeight="1" x14ac:dyDescent="0.25">
      <c r="A279" s="78"/>
      <c r="B279" s="1"/>
      <c r="C279" s="78"/>
      <c r="D279" s="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1:15" ht="15.75" customHeight="1" x14ac:dyDescent="0.25">
      <c r="A280" s="78"/>
      <c r="B280" s="1"/>
      <c r="C280" s="78"/>
      <c r="D280" s="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1:15" ht="15.75" customHeight="1" x14ac:dyDescent="0.25">
      <c r="A281" s="78"/>
      <c r="B281" s="1"/>
      <c r="C281" s="78"/>
      <c r="D281" s="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15" ht="15.75" customHeight="1" x14ac:dyDescent="0.25">
      <c r="A282" s="78"/>
      <c r="B282" s="1"/>
      <c r="C282" s="78"/>
      <c r="D282" s="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1:15" ht="15.75" customHeight="1" x14ac:dyDescent="0.25">
      <c r="A283" s="78"/>
      <c r="B283" s="1"/>
      <c r="C283" s="78"/>
      <c r="D283" s="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1:15" ht="15.75" customHeight="1" x14ac:dyDescent="0.25">
      <c r="A284" s="78"/>
      <c r="B284" s="1"/>
      <c r="C284" s="78"/>
      <c r="D284" s="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1:15" ht="15.75" customHeight="1" x14ac:dyDescent="0.25">
      <c r="A285" s="78"/>
      <c r="B285" s="1"/>
      <c r="C285" s="78"/>
      <c r="D285" s="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1:15" ht="15.75" customHeight="1" x14ac:dyDescent="0.25">
      <c r="A286" s="78"/>
      <c r="B286" s="1"/>
      <c r="C286" s="78"/>
      <c r="D286" s="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1:15" ht="15.75" customHeight="1" x14ac:dyDescent="0.25">
      <c r="A287" s="78"/>
      <c r="B287" s="1"/>
      <c r="C287" s="78"/>
      <c r="D287" s="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1:15" ht="15.75" customHeight="1" x14ac:dyDescent="0.25">
      <c r="A288" s="78"/>
      <c r="B288" s="1"/>
      <c r="C288" s="78"/>
      <c r="D288" s="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1:15" ht="15.75" customHeight="1" x14ac:dyDescent="0.25">
      <c r="A289" s="78"/>
      <c r="B289" s="1"/>
      <c r="C289" s="78"/>
      <c r="D289" s="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1:15" ht="15.75" customHeight="1" x14ac:dyDescent="0.25">
      <c r="A290" s="78"/>
      <c r="B290" s="1"/>
      <c r="C290" s="78"/>
      <c r="D290" s="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1:15" ht="15.75" customHeight="1" x14ac:dyDescent="0.25">
      <c r="A291" s="78"/>
      <c r="B291" s="1"/>
      <c r="C291" s="78"/>
      <c r="D291" s="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1:15" ht="15.75" customHeight="1" x14ac:dyDescent="0.25">
      <c r="A292" s="78"/>
      <c r="B292" s="1"/>
      <c r="C292" s="78"/>
      <c r="D292" s="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1:15" ht="15.75" customHeight="1" x14ac:dyDescent="0.25">
      <c r="A293" s="78"/>
      <c r="B293" s="1"/>
      <c r="C293" s="78"/>
      <c r="D293" s="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1:15" ht="15.75" customHeight="1" x14ac:dyDescent="0.25">
      <c r="A294" s="78"/>
      <c r="B294" s="1"/>
      <c r="C294" s="78"/>
      <c r="D294" s="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1:15" ht="15.75" customHeight="1" x14ac:dyDescent="0.25">
      <c r="A295" s="78"/>
      <c r="B295" s="1"/>
      <c r="C295" s="78"/>
      <c r="D295" s="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1:15" ht="15.75" customHeight="1" x14ac:dyDescent="0.25">
      <c r="A296" s="78"/>
      <c r="B296" s="1"/>
      <c r="C296" s="78"/>
      <c r="D296" s="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1:15" ht="15.75" customHeight="1" x14ac:dyDescent="0.25">
      <c r="A297" s="78"/>
      <c r="B297" s="1"/>
      <c r="C297" s="78"/>
      <c r="D297" s="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1:15" ht="15.75" customHeight="1" x14ac:dyDescent="0.25">
      <c r="A298" s="78"/>
      <c r="B298" s="1"/>
      <c r="C298" s="78"/>
      <c r="D298" s="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1:15" ht="15.75" customHeight="1" x14ac:dyDescent="0.25">
      <c r="A299" s="78"/>
      <c r="B299" s="1"/>
      <c r="C299" s="78"/>
      <c r="D299" s="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1:15" ht="15.75" customHeight="1" x14ac:dyDescent="0.25">
      <c r="A300" s="78"/>
      <c r="B300" s="1"/>
      <c r="C300" s="78"/>
      <c r="D300" s="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1:15" ht="15.75" customHeight="1" x14ac:dyDescent="0.25">
      <c r="A301" s="78"/>
      <c r="B301" s="1"/>
      <c r="C301" s="78"/>
      <c r="D301" s="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1:15" ht="15.75" customHeight="1" x14ac:dyDescent="0.25">
      <c r="A302" s="78"/>
      <c r="B302" s="1"/>
      <c r="C302" s="78"/>
      <c r="D302" s="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1:15" ht="15.75" customHeight="1" x14ac:dyDescent="0.25">
      <c r="A303" s="78"/>
      <c r="B303" s="1"/>
      <c r="C303" s="78"/>
      <c r="D303" s="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1:15" ht="15.75" customHeight="1" x14ac:dyDescent="0.25">
      <c r="A304" s="78"/>
      <c r="B304" s="1"/>
      <c r="C304" s="78"/>
      <c r="D304" s="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1:15" ht="15.75" customHeight="1" x14ac:dyDescent="0.25">
      <c r="A305" s="78"/>
      <c r="B305" s="1"/>
      <c r="C305" s="78"/>
      <c r="D305" s="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1:15" ht="15.75" customHeight="1" x14ac:dyDescent="0.25">
      <c r="A306" s="78"/>
      <c r="B306" s="1"/>
      <c r="C306" s="78"/>
      <c r="D306" s="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1:15" ht="15.75" customHeight="1" x14ac:dyDescent="0.25">
      <c r="A307" s="78"/>
      <c r="B307" s="1"/>
      <c r="C307" s="78"/>
      <c r="D307" s="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1:15" ht="15.75" customHeight="1" x14ac:dyDescent="0.25">
      <c r="A308" s="78"/>
      <c r="B308" s="1"/>
      <c r="C308" s="78"/>
      <c r="D308" s="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1:15" ht="15.75" customHeight="1" x14ac:dyDescent="0.25">
      <c r="A309" s="78"/>
      <c r="B309" s="1"/>
      <c r="C309" s="78"/>
      <c r="D309" s="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1:15" ht="15.75" customHeight="1" x14ac:dyDescent="0.25">
      <c r="A310" s="78"/>
      <c r="B310" s="1"/>
      <c r="C310" s="78"/>
      <c r="D310" s="3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1:15" ht="15.75" customHeight="1" x14ac:dyDescent="0.25">
      <c r="A311" s="78"/>
      <c r="B311" s="1"/>
      <c r="C311" s="78"/>
      <c r="D311" s="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1:15" ht="15.75" customHeight="1" x14ac:dyDescent="0.25">
      <c r="A312" s="78"/>
      <c r="B312" s="1"/>
      <c r="C312" s="78"/>
      <c r="D312" s="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1:15" ht="15.75" customHeight="1" x14ac:dyDescent="0.25">
      <c r="A313" s="78"/>
      <c r="B313" s="1"/>
      <c r="C313" s="78"/>
      <c r="D313" s="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1:15" ht="15.75" customHeight="1" x14ac:dyDescent="0.25">
      <c r="A314" s="78"/>
      <c r="B314" s="1"/>
      <c r="C314" s="78"/>
      <c r="D314" s="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1:15" ht="15.75" customHeight="1" x14ac:dyDescent="0.25">
      <c r="A315" s="78"/>
      <c r="B315" s="1"/>
      <c r="C315" s="78"/>
      <c r="D315" s="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1:15" ht="15.75" customHeight="1" x14ac:dyDescent="0.25">
      <c r="A316" s="78"/>
      <c r="B316" s="1"/>
      <c r="C316" s="78"/>
      <c r="D316" s="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1:15" ht="15.75" customHeight="1" x14ac:dyDescent="0.25">
      <c r="A317" s="78"/>
      <c r="B317" s="1"/>
      <c r="C317" s="78"/>
      <c r="D317" s="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1:15" ht="15.75" customHeight="1" x14ac:dyDescent="0.25">
      <c r="A318" s="78"/>
      <c r="B318" s="1"/>
      <c r="C318" s="78"/>
      <c r="D318" s="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ht="15.75" customHeight="1" x14ac:dyDescent="0.25">
      <c r="A319" s="78"/>
      <c r="B319" s="1"/>
      <c r="C319" s="78"/>
      <c r="D319" s="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1:15" ht="15.75" customHeight="1" x14ac:dyDescent="0.25">
      <c r="A320" s="78"/>
      <c r="B320" s="1"/>
      <c r="C320" s="78"/>
      <c r="D320" s="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1:15" ht="15.75" customHeight="1" x14ac:dyDescent="0.25">
      <c r="A321" s="78"/>
      <c r="B321" s="1"/>
      <c r="C321" s="78"/>
      <c r="D321" s="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ht="15.75" customHeight="1" x14ac:dyDescent="0.25">
      <c r="A322" s="78"/>
      <c r="B322" s="1"/>
      <c r="C322" s="78"/>
      <c r="D322" s="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ht="15.75" customHeight="1" x14ac:dyDescent="0.25">
      <c r="A323" s="78"/>
      <c r="B323" s="1"/>
      <c r="C323" s="78"/>
      <c r="D323" s="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1:15" ht="15.75" customHeight="1" x14ac:dyDescent="0.25">
      <c r="A324" s="78"/>
      <c r="B324" s="1"/>
      <c r="C324" s="78"/>
      <c r="D324" s="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1:15" ht="15.75" customHeight="1" x14ac:dyDescent="0.25">
      <c r="A325" s="78"/>
      <c r="B325" s="1"/>
      <c r="C325" s="78"/>
      <c r="D325" s="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1:15" ht="15.75" customHeight="1" x14ac:dyDescent="0.25">
      <c r="A326" s="78"/>
      <c r="B326" s="1"/>
      <c r="C326" s="78"/>
      <c r="D326" s="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1:15" ht="15.75" customHeight="1" x14ac:dyDescent="0.25">
      <c r="A327" s="78"/>
      <c r="B327" s="1"/>
      <c r="C327" s="78"/>
      <c r="D327" s="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1:15" ht="15.75" customHeight="1" x14ac:dyDescent="0.25">
      <c r="A328" s="78"/>
      <c r="B328" s="1"/>
      <c r="C328" s="78"/>
      <c r="D328" s="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1:15" ht="15.75" customHeight="1" x14ac:dyDescent="0.25">
      <c r="A329" s="78"/>
      <c r="B329" s="1"/>
      <c r="C329" s="78"/>
      <c r="D329" s="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1:15" ht="15.75" customHeight="1" x14ac:dyDescent="0.25">
      <c r="A330" s="78"/>
      <c r="B330" s="1"/>
      <c r="C330" s="78"/>
      <c r="D330" s="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1:15" ht="15.75" customHeight="1" x14ac:dyDescent="0.25">
      <c r="A331" s="78"/>
      <c r="B331" s="1"/>
      <c r="C331" s="78"/>
      <c r="D331" s="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1:15" ht="15.75" customHeight="1" x14ac:dyDescent="0.25">
      <c r="A332" s="78"/>
      <c r="B332" s="1"/>
      <c r="C332" s="78"/>
      <c r="D332" s="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1:15" ht="15.75" customHeight="1" x14ac:dyDescent="0.25">
      <c r="A333" s="78"/>
      <c r="B333" s="1"/>
      <c r="C333" s="78"/>
      <c r="D333" s="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1:15" ht="15.75" customHeight="1" x14ac:dyDescent="0.25">
      <c r="A334" s="78"/>
      <c r="B334" s="1"/>
      <c r="C334" s="78"/>
      <c r="D334" s="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1:15" ht="15.75" customHeight="1" x14ac:dyDescent="0.25">
      <c r="A335" s="78"/>
      <c r="B335" s="1"/>
      <c r="C335" s="78"/>
      <c r="D335" s="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1:15" ht="15.75" customHeight="1" x14ac:dyDescent="0.25">
      <c r="A336" s="78"/>
      <c r="B336" s="1"/>
      <c r="C336" s="78"/>
      <c r="D336" s="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1:15" ht="15.75" customHeight="1" x14ac:dyDescent="0.25">
      <c r="A337" s="78"/>
      <c r="B337" s="1"/>
      <c r="C337" s="78"/>
      <c r="D337" s="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1:15" ht="15.75" customHeight="1" x14ac:dyDescent="0.25">
      <c r="A338" s="78"/>
      <c r="B338" s="1"/>
      <c r="C338" s="78"/>
      <c r="D338" s="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1:15" ht="15.75" customHeight="1" x14ac:dyDescent="0.25">
      <c r="A339" s="78"/>
      <c r="B339" s="1"/>
      <c r="C339" s="78"/>
      <c r="D339" s="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1:15" ht="15.75" customHeight="1" x14ac:dyDescent="0.25">
      <c r="A340" s="78"/>
      <c r="B340" s="1"/>
      <c r="C340" s="78"/>
      <c r="D340" s="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1:15" ht="15.75" customHeight="1" x14ac:dyDescent="0.25">
      <c r="A341" s="78"/>
      <c r="B341" s="1"/>
      <c r="C341" s="78"/>
      <c r="D341" s="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1:15" ht="15.75" customHeight="1" x14ac:dyDescent="0.25">
      <c r="A342" s="78"/>
      <c r="B342" s="1"/>
      <c r="C342" s="78"/>
      <c r="D342" s="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1:15" ht="15.75" customHeight="1" x14ac:dyDescent="0.25">
      <c r="A343" s="78"/>
      <c r="B343" s="1"/>
      <c r="C343" s="78"/>
      <c r="D343" s="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1:15" ht="15.75" customHeight="1" x14ac:dyDescent="0.25">
      <c r="A344" s="78"/>
      <c r="B344" s="1"/>
      <c r="C344" s="78"/>
      <c r="D344" s="3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1:15" ht="15.75" customHeight="1" x14ac:dyDescent="0.25">
      <c r="A345" s="78"/>
      <c r="B345" s="1"/>
      <c r="C345" s="78"/>
      <c r="D345" s="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1:15" ht="15.75" customHeight="1" x14ac:dyDescent="0.25">
      <c r="A346" s="78"/>
      <c r="B346" s="1"/>
      <c r="C346" s="78"/>
      <c r="D346" s="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1:15" ht="15.75" customHeight="1" x14ac:dyDescent="0.25">
      <c r="A347" s="78"/>
      <c r="B347" s="1"/>
      <c r="C347" s="78"/>
      <c r="D347" s="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1:15" ht="15.75" customHeight="1" x14ac:dyDescent="0.25">
      <c r="A348" s="78"/>
      <c r="B348" s="1"/>
      <c r="C348" s="78"/>
      <c r="D348" s="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1:15" ht="15.75" customHeight="1" x14ac:dyDescent="0.25">
      <c r="A349" s="78"/>
      <c r="B349" s="1"/>
      <c r="C349" s="78"/>
      <c r="D349" s="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1:15" ht="15.75" customHeight="1" x14ac:dyDescent="0.25">
      <c r="A350" s="78"/>
      <c r="B350" s="1"/>
      <c r="C350" s="78"/>
      <c r="D350" s="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1:15" ht="15.75" customHeight="1" x14ac:dyDescent="0.25">
      <c r="A351" s="78"/>
      <c r="B351" s="1"/>
      <c r="C351" s="78"/>
      <c r="D351" s="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1:15" ht="15.75" customHeight="1" x14ac:dyDescent="0.25">
      <c r="A352" s="78"/>
      <c r="B352" s="1"/>
      <c r="C352" s="78"/>
      <c r="D352" s="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1:15" ht="15.75" customHeight="1" x14ac:dyDescent="0.25">
      <c r="A353" s="78"/>
      <c r="B353" s="1"/>
      <c r="C353" s="78"/>
      <c r="D353" s="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1:15" ht="15.75" customHeight="1" x14ac:dyDescent="0.25">
      <c r="A354" s="78"/>
      <c r="B354" s="1"/>
      <c r="C354" s="78"/>
      <c r="D354" s="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1:15" ht="15.75" customHeight="1" x14ac:dyDescent="0.25">
      <c r="A355" s="78"/>
      <c r="B355" s="1"/>
      <c r="C355" s="78"/>
      <c r="D355" s="3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1:15" ht="15.75" customHeight="1" x14ac:dyDescent="0.25">
      <c r="A356" s="78"/>
      <c r="B356" s="1"/>
      <c r="C356" s="78"/>
      <c r="D356" s="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1:15" ht="15.75" customHeight="1" x14ac:dyDescent="0.25">
      <c r="A357" s="78"/>
      <c r="B357" s="1"/>
      <c r="C357" s="78"/>
      <c r="D357" s="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1:15" ht="15.75" customHeight="1" x14ac:dyDescent="0.25">
      <c r="A358" s="78"/>
      <c r="B358" s="1"/>
      <c r="C358" s="78"/>
      <c r="D358" s="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1:15" ht="15.75" customHeight="1" x14ac:dyDescent="0.25">
      <c r="A359" s="78"/>
      <c r="B359" s="1"/>
      <c r="C359" s="78"/>
      <c r="D359" s="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1:15" ht="15.75" customHeight="1" x14ac:dyDescent="0.25">
      <c r="A360" s="78"/>
      <c r="B360" s="1"/>
      <c r="C360" s="78"/>
      <c r="D360" s="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1:15" ht="15.75" customHeight="1" x14ac:dyDescent="0.25">
      <c r="A361" s="78"/>
      <c r="B361" s="1"/>
      <c r="C361" s="78"/>
      <c r="D361" s="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1:15" ht="15.75" customHeight="1" x14ac:dyDescent="0.25">
      <c r="A362" s="78"/>
      <c r="B362" s="1"/>
      <c r="C362" s="78"/>
      <c r="D362" s="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1:15" ht="15.75" customHeight="1" x14ac:dyDescent="0.25">
      <c r="A363" s="78"/>
      <c r="B363" s="1"/>
      <c r="C363" s="78"/>
      <c r="D363" s="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1:15" ht="15.75" customHeight="1" x14ac:dyDescent="0.25">
      <c r="A364" s="78"/>
      <c r="B364" s="1"/>
      <c r="C364" s="78"/>
      <c r="D364" s="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1:15" ht="15.75" customHeight="1" x14ac:dyDescent="0.25">
      <c r="A365" s="78"/>
      <c r="B365" s="1"/>
      <c r="C365" s="78"/>
      <c r="D365" s="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1:15" ht="15.75" customHeight="1" x14ac:dyDescent="0.25">
      <c r="A366" s="78"/>
      <c r="B366" s="1"/>
      <c r="C366" s="78"/>
      <c r="D366" s="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1:15" ht="15.75" customHeight="1" x14ac:dyDescent="0.25">
      <c r="A367" s="78"/>
      <c r="B367" s="1"/>
      <c r="C367" s="78"/>
      <c r="D367" s="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1:15" ht="15.75" customHeight="1" x14ac:dyDescent="0.25">
      <c r="A368" s="78"/>
      <c r="B368" s="1"/>
      <c r="C368" s="78"/>
      <c r="D368" s="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1:15" ht="15.75" customHeight="1" x14ac:dyDescent="0.25">
      <c r="A369" s="78"/>
      <c r="B369" s="1"/>
      <c r="C369" s="78"/>
      <c r="D369" s="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1:15" ht="15.75" customHeight="1" x14ac:dyDescent="0.25">
      <c r="A370" s="78"/>
      <c r="B370" s="1"/>
      <c r="C370" s="78"/>
      <c r="D370" s="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1:15" ht="15.75" customHeight="1" x14ac:dyDescent="0.25">
      <c r="A371" s="78"/>
      <c r="B371" s="1"/>
      <c r="C371" s="78"/>
      <c r="D371" s="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1:15" ht="15.75" customHeight="1" x14ac:dyDescent="0.25">
      <c r="A372" s="78"/>
      <c r="B372" s="1"/>
      <c r="C372" s="78"/>
      <c r="D372" s="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1:15" ht="15.75" customHeight="1" x14ac:dyDescent="0.25">
      <c r="A373" s="78"/>
      <c r="B373" s="1"/>
      <c r="C373" s="78"/>
      <c r="D373" s="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1:15" ht="15.75" customHeight="1" x14ac:dyDescent="0.25">
      <c r="A374" s="78"/>
      <c r="B374" s="1"/>
      <c r="C374" s="78"/>
      <c r="D374" s="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1:15" ht="15.75" customHeight="1" x14ac:dyDescent="0.25">
      <c r="A375" s="78"/>
      <c r="B375" s="1"/>
      <c r="C375" s="78"/>
      <c r="D375" s="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1:15" ht="15.75" customHeight="1" x14ac:dyDescent="0.25">
      <c r="A376" s="78"/>
      <c r="B376" s="1"/>
      <c r="C376" s="78"/>
      <c r="D376" s="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1:15" ht="15.75" customHeight="1" x14ac:dyDescent="0.25">
      <c r="A377" s="78"/>
      <c r="B377" s="1"/>
      <c r="C377" s="78"/>
      <c r="D377" s="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1:15" ht="15.75" customHeight="1" x14ac:dyDescent="0.25">
      <c r="A378" s="78"/>
      <c r="B378" s="1"/>
      <c r="C378" s="78"/>
      <c r="D378" s="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1:15" ht="15.75" customHeight="1" x14ac:dyDescent="0.25">
      <c r="A379" s="78"/>
      <c r="B379" s="1"/>
      <c r="C379" s="78"/>
      <c r="D379" s="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1:15" ht="15.75" customHeight="1" x14ac:dyDescent="0.25">
      <c r="A380" s="78"/>
      <c r="B380" s="1"/>
      <c r="C380" s="78"/>
      <c r="D380" s="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1:15" ht="15.75" customHeight="1" x14ac:dyDescent="0.25">
      <c r="A381" s="78"/>
      <c r="B381" s="1"/>
      <c r="C381" s="78"/>
      <c r="D381" s="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1:15" ht="15.75" customHeight="1" x14ac:dyDescent="0.25">
      <c r="A382" s="78"/>
      <c r="B382" s="1"/>
      <c r="C382" s="78"/>
      <c r="D382" s="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1:15" ht="15.75" customHeight="1" x14ac:dyDescent="0.25">
      <c r="A383" s="78"/>
      <c r="B383" s="1"/>
      <c r="C383" s="78"/>
      <c r="D383" s="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  <row r="384" spans="1:15" ht="15.75" customHeight="1" x14ac:dyDescent="0.25">
      <c r="A384" s="78"/>
      <c r="B384" s="1"/>
      <c r="C384" s="78"/>
      <c r="D384" s="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</row>
    <row r="385" spans="1:15" ht="15.75" customHeight="1" x14ac:dyDescent="0.25">
      <c r="A385" s="78"/>
      <c r="B385" s="1"/>
      <c r="C385" s="78"/>
      <c r="D385" s="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</row>
    <row r="386" spans="1:15" ht="15.75" customHeight="1" x14ac:dyDescent="0.25">
      <c r="A386" s="78"/>
      <c r="B386" s="1"/>
      <c r="C386" s="78"/>
      <c r="D386" s="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</row>
    <row r="387" spans="1:15" ht="15.75" customHeight="1" x14ac:dyDescent="0.25">
      <c r="A387" s="78"/>
      <c r="B387" s="1"/>
      <c r="C387" s="78"/>
      <c r="D387" s="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</row>
    <row r="388" spans="1:15" ht="15.75" customHeight="1" x14ac:dyDescent="0.25">
      <c r="A388" s="78"/>
      <c r="B388" s="1"/>
      <c r="C388" s="78"/>
      <c r="D388" s="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</row>
    <row r="389" spans="1:15" ht="15.75" customHeight="1" x14ac:dyDescent="0.25">
      <c r="A389" s="78"/>
      <c r="B389" s="1"/>
      <c r="C389" s="78"/>
      <c r="D389" s="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</row>
    <row r="390" spans="1:15" ht="15.75" customHeight="1" x14ac:dyDescent="0.25">
      <c r="A390" s="78"/>
      <c r="B390" s="1"/>
      <c r="C390" s="78"/>
      <c r="D390" s="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</row>
    <row r="391" spans="1:15" ht="15.75" customHeight="1" x14ac:dyDescent="0.25">
      <c r="A391" s="78"/>
      <c r="B391" s="1"/>
      <c r="C391" s="78"/>
      <c r="D391" s="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1:15" ht="15.75" customHeight="1" x14ac:dyDescent="0.25">
      <c r="A392" s="78"/>
      <c r="B392" s="1"/>
      <c r="C392" s="78"/>
      <c r="D392" s="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</row>
    <row r="393" spans="1:15" ht="15.75" customHeight="1" x14ac:dyDescent="0.25">
      <c r="A393" s="78"/>
      <c r="B393" s="1"/>
      <c r="C393" s="78"/>
      <c r="D393" s="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</row>
    <row r="394" spans="1:15" ht="15.75" customHeight="1" x14ac:dyDescent="0.25">
      <c r="A394" s="78"/>
      <c r="B394" s="1"/>
      <c r="C394" s="78"/>
      <c r="D394" s="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</row>
    <row r="395" spans="1:15" ht="15.75" customHeight="1" x14ac:dyDescent="0.25">
      <c r="A395" s="78"/>
      <c r="B395" s="1"/>
      <c r="C395" s="78"/>
      <c r="D395" s="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</row>
    <row r="396" spans="1:15" ht="15.75" customHeight="1" x14ac:dyDescent="0.25">
      <c r="A396" s="78"/>
      <c r="B396" s="1"/>
      <c r="C396" s="78"/>
      <c r="D396" s="3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</row>
    <row r="397" spans="1:15" ht="15.75" customHeight="1" x14ac:dyDescent="0.25">
      <c r="A397" s="78"/>
      <c r="B397" s="1"/>
      <c r="C397" s="78"/>
      <c r="D397" s="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</row>
    <row r="398" spans="1:15" ht="15.75" customHeight="1" x14ac:dyDescent="0.25">
      <c r="A398" s="78"/>
      <c r="B398" s="1"/>
      <c r="C398" s="78"/>
      <c r="D398" s="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</row>
    <row r="399" spans="1:15" ht="15.75" customHeight="1" x14ac:dyDescent="0.25">
      <c r="A399" s="78"/>
      <c r="B399" s="1"/>
      <c r="C399" s="78"/>
      <c r="D399" s="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</row>
    <row r="400" spans="1:15" ht="15.75" customHeight="1" x14ac:dyDescent="0.25">
      <c r="A400" s="78"/>
      <c r="B400" s="1"/>
      <c r="C400" s="78"/>
      <c r="D400" s="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</row>
    <row r="401" spans="1:15" ht="15.75" customHeight="1" x14ac:dyDescent="0.25">
      <c r="A401" s="78"/>
      <c r="B401" s="1"/>
      <c r="C401" s="78"/>
      <c r="D401" s="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</row>
    <row r="402" spans="1:15" ht="15.75" customHeight="1" x14ac:dyDescent="0.25">
      <c r="A402" s="78"/>
      <c r="B402" s="1"/>
      <c r="C402" s="78"/>
      <c r="D402" s="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</row>
    <row r="403" spans="1:15" ht="15.75" customHeight="1" x14ac:dyDescent="0.25">
      <c r="A403" s="78"/>
      <c r="B403" s="1"/>
      <c r="C403" s="78"/>
      <c r="D403" s="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</row>
    <row r="404" spans="1:15" ht="15.75" customHeight="1" x14ac:dyDescent="0.25">
      <c r="A404" s="78"/>
      <c r="B404" s="1"/>
      <c r="C404" s="78"/>
      <c r="D404" s="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</row>
    <row r="405" spans="1:15" ht="15.75" customHeight="1" x14ac:dyDescent="0.25">
      <c r="A405" s="78"/>
      <c r="B405" s="1"/>
      <c r="C405" s="78"/>
      <c r="D405" s="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</row>
    <row r="406" spans="1:15" ht="15.75" customHeight="1" x14ac:dyDescent="0.25">
      <c r="A406" s="78"/>
      <c r="B406" s="1"/>
      <c r="C406" s="78"/>
      <c r="D406" s="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</row>
    <row r="407" spans="1:15" ht="15.75" customHeight="1" x14ac:dyDescent="0.25">
      <c r="A407" s="78"/>
      <c r="B407" s="1"/>
      <c r="C407" s="78"/>
      <c r="D407" s="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</row>
    <row r="408" spans="1:15" ht="15.75" customHeight="1" x14ac:dyDescent="0.25">
      <c r="A408" s="78"/>
      <c r="B408" s="1"/>
      <c r="C408" s="78"/>
      <c r="D408" s="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</row>
    <row r="409" spans="1:15" ht="15.75" customHeight="1" x14ac:dyDescent="0.25">
      <c r="A409" s="78"/>
      <c r="B409" s="1"/>
      <c r="C409" s="78"/>
      <c r="D409" s="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</row>
    <row r="410" spans="1:15" ht="15.75" customHeight="1" x14ac:dyDescent="0.25">
      <c r="A410" s="78"/>
      <c r="B410" s="1"/>
      <c r="C410" s="78"/>
      <c r="D410" s="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</row>
    <row r="411" spans="1:15" ht="15.75" customHeight="1" x14ac:dyDescent="0.25">
      <c r="A411" s="78"/>
      <c r="B411" s="1"/>
      <c r="C411" s="78"/>
      <c r="D411" s="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</row>
    <row r="412" spans="1:15" ht="15.75" customHeight="1" x14ac:dyDescent="0.25">
      <c r="A412" s="78"/>
      <c r="B412" s="1"/>
      <c r="C412" s="78"/>
      <c r="D412" s="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</row>
    <row r="413" spans="1:15" ht="15.75" customHeight="1" x14ac:dyDescent="0.25">
      <c r="A413" s="78"/>
      <c r="B413" s="1"/>
      <c r="C413" s="78"/>
      <c r="D413" s="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</row>
    <row r="414" spans="1:15" ht="15.75" customHeight="1" x14ac:dyDescent="0.25">
      <c r="A414" s="78"/>
      <c r="B414" s="1"/>
      <c r="C414" s="78"/>
      <c r="D414" s="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</row>
    <row r="415" spans="1:15" ht="15.75" customHeight="1" x14ac:dyDescent="0.25">
      <c r="A415" s="78"/>
      <c r="B415" s="1"/>
      <c r="C415" s="78"/>
      <c r="D415" s="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</row>
    <row r="416" spans="1:15" ht="15.75" customHeight="1" x14ac:dyDescent="0.25">
      <c r="A416" s="78"/>
      <c r="B416" s="1"/>
      <c r="C416" s="78"/>
      <c r="D416" s="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</row>
    <row r="417" spans="1:15" ht="15.75" customHeight="1" x14ac:dyDescent="0.25">
      <c r="A417" s="78"/>
      <c r="B417" s="1"/>
      <c r="C417" s="78"/>
      <c r="D417" s="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</row>
    <row r="418" spans="1:15" ht="15.75" customHeight="1" x14ac:dyDescent="0.25">
      <c r="A418" s="78"/>
      <c r="B418" s="1"/>
      <c r="C418" s="78"/>
      <c r="D418" s="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</row>
    <row r="419" spans="1:15" ht="15.75" customHeight="1" x14ac:dyDescent="0.25">
      <c r="A419" s="78"/>
      <c r="B419" s="1"/>
      <c r="C419" s="78"/>
      <c r="D419" s="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</row>
    <row r="420" spans="1:15" ht="15.75" customHeight="1" x14ac:dyDescent="0.25">
      <c r="A420" s="78"/>
      <c r="B420" s="1"/>
      <c r="C420" s="78"/>
      <c r="D420" s="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</row>
    <row r="421" spans="1:15" ht="15.75" customHeight="1" x14ac:dyDescent="0.25">
      <c r="A421" s="78"/>
      <c r="B421" s="1"/>
      <c r="C421" s="78"/>
      <c r="D421" s="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</row>
    <row r="422" spans="1:15" ht="15.75" customHeight="1" x14ac:dyDescent="0.25">
      <c r="A422" s="78"/>
      <c r="B422" s="1"/>
      <c r="C422" s="78"/>
      <c r="D422" s="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</row>
    <row r="423" spans="1:15" ht="15.75" customHeight="1" x14ac:dyDescent="0.25">
      <c r="A423" s="78"/>
      <c r="B423" s="1"/>
      <c r="C423" s="78"/>
      <c r="D423" s="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</row>
    <row r="424" spans="1:15" ht="15.75" customHeight="1" x14ac:dyDescent="0.25">
      <c r="A424" s="78"/>
      <c r="B424" s="1"/>
      <c r="C424" s="78"/>
      <c r="D424" s="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</row>
    <row r="425" spans="1:15" ht="15.75" customHeight="1" x14ac:dyDescent="0.25">
      <c r="A425" s="78"/>
      <c r="B425" s="1"/>
      <c r="C425" s="78"/>
      <c r="D425" s="3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</row>
    <row r="426" spans="1:15" ht="15.75" customHeight="1" x14ac:dyDescent="0.25">
      <c r="A426" s="78"/>
      <c r="B426" s="1"/>
      <c r="C426" s="78"/>
      <c r="D426" s="3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</row>
    <row r="427" spans="1:15" ht="15.75" customHeight="1" x14ac:dyDescent="0.25">
      <c r="A427" s="78"/>
      <c r="B427" s="1"/>
      <c r="C427" s="78"/>
      <c r="D427" s="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</row>
    <row r="428" spans="1:15" ht="15.75" customHeight="1" x14ac:dyDescent="0.25">
      <c r="A428" s="78"/>
      <c r="B428" s="1"/>
      <c r="C428" s="78"/>
      <c r="D428" s="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</row>
    <row r="429" spans="1:15" ht="15.75" customHeight="1" x14ac:dyDescent="0.25">
      <c r="A429" s="78"/>
      <c r="B429" s="1"/>
      <c r="C429" s="78"/>
      <c r="D429" s="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</row>
    <row r="430" spans="1:15" ht="15.75" customHeight="1" x14ac:dyDescent="0.25">
      <c r="A430" s="78"/>
      <c r="B430" s="1"/>
      <c r="C430" s="78"/>
      <c r="D430" s="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</row>
    <row r="431" spans="1:15" ht="15.75" customHeight="1" x14ac:dyDescent="0.25">
      <c r="A431" s="78"/>
      <c r="B431" s="1"/>
      <c r="C431" s="78"/>
      <c r="D431" s="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</row>
    <row r="432" spans="1:15" ht="15.75" customHeight="1" x14ac:dyDescent="0.25">
      <c r="A432" s="78"/>
      <c r="B432" s="1"/>
      <c r="C432" s="78"/>
      <c r="D432" s="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1:15" ht="15.75" customHeight="1" x14ac:dyDescent="0.25">
      <c r="A433" s="78"/>
      <c r="B433" s="1"/>
      <c r="C433" s="78"/>
      <c r="D433" s="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</row>
    <row r="434" spans="1:15" ht="15.75" customHeight="1" x14ac:dyDescent="0.25">
      <c r="A434" s="78"/>
      <c r="B434" s="1"/>
      <c r="C434" s="78"/>
      <c r="D434" s="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</row>
    <row r="435" spans="1:15" ht="15.75" customHeight="1" x14ac:dyDescent="0.25">
      <c r="A435" s="78"/>
      <c r="B435" s="1"/>
      <c r="C435" s="78"/>
      <c r="D435" s="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</row>
    <row r="436" spans="1:15" ht="15.75" customHeight="1" x14ac:dyDescent="0.25">
      <c r="A436" s="78"/>
      <c r="B436" s="1"/>
      <c r="C436" s="78"/>
      <c r="D436" s="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</row>
    <row r="437" spans="1:15" ht="15.75" customHeight="1" x14ac:dyDescent="0.25">
      <c r="A437" s="78"/>
      <c r="B437" s="1"/>
      <c r="C437" s="78"/>
      <c r="D437" s="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</row>
    <row r="438" spans="1:15" ht="15.75" customHeight="1" x14ac:dyDescent="0.25">
      <c r="A438" s="78"/>
      <c r="B438" s="1"/>
      <c r="C438" s="78"/>
      <c r="D438" s="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</row>
    <row r="439" spans="1:15" ht="15.75" customHeight="1" x14ac:dyDescent="0.25">
      <c r="A439" s="78"/>
      <c r="B439" s="1"/>
      <c r="C439" s="78"/>
      <c r="D439" s="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</row>
    <row r="440" spans="1:15" ht="15.75" customHeight="1" x14ac:dyDescent="0.25">
      <c r="A440" s="78"/>
      <c r="B440" s="1"/>
      <c r="C440" s="78"/>
      <c r="D440" s="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</row>
    <row r="441" spans="1:15" ht="15.75" customHeight="1" x14ac:dyDescent="0.25">
      <c r="A441" s="78"/>
      <c r="B441" s="1"/>
      <c r="C441" s="78"/>
      <c r="D441" s="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</row>
    <row r="442" spans="1:15" ht="15.75" customHeight="1" x14ac:dyDescent="0.25">
      <c r="A442" s="78"/>
      <c r="B442" s="1"/>
      <c r="C442" s="78"/>
      <c r="D442" s="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</row>
    <row r="443" spans="1:15" ht="15.75" customHeight="1" x14ac:dyDescent="0.25">
      <c r="A443" s="78"/>
      <c r="B443" s="1"/>
      <c r="C443" s="78"/>
      <c r="D443" s="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</row>
    <row r="444" spans="1:15" ht="15.75" customHeight="1" x14ac:dyDescent="0.25">
      <c r="A444" s="78"/>
      <c r="B444" s="1"/>
      <c r="C444" s="78"/>
      <c r="D444" s="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</row>
    <row r="445" spans="1:15" ht="15.75" customHeight="1" x14ac:dyDescent="0.25">
      <c r="A445" s="78"/>
      <c r="B445" s="1"/>
      <c r="C445" s="78"/>
      <c r="D445" s="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</row>
    <row r="446" spans="1:15" ht="15.75" customHeight="1" x14ac:dyDescent="0.25">
      <c r="A446" s="78"/>
      <c r="B446" s="1"/>
      <c r="C446" s="78"/>
      <c r="D446" s="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</row>
    <row r="447" spans="1:15" ht="15.75" customHeight="1" x14ac:dyDescent="0.25">
      <c r="A447" s="78"/>
      <c r="B447" s="1"/>
      <c r="C447" s="78"/>
      <c r="D447" s="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</row>
    <row r="448" spans="1:15" ht="15.75" customHeight="1" x14ac:dyDescent="0.25">
      <c r="A448" s="78"/>
      <c r="B448" s="1"/>
      <c r="C448" s="78"/>
      <c r="D448" s="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</row>
    <row r="449" spans="1:15" ht="15.75" customHeight="1" x14ac:dyDescent="0.25">
      <c r="A449" s="78"/>
      <c r="B449" s="1"/>
      <c r="C449" s="78"/>
      <c r="D449" s="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</row>
    <row r="450" spans="1:15" ht="15.75" customHeight="1" x14ac:dyDescent="0.25">
      <c r="A450" s="78"/>
      <c r="B450" s="1"/>
      <c r="C450" s="78"/>
      <c r="D450" s="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</row>
    <row r="451" spans="1:15" ht="15.75" customHeight="1" x14ac:dyDescent="0.25">
      <c r="A451" s="78"/>
      <c r="B451" s="1"/>
      <c r="C451" s="78"/>
      <c r="D451" s="3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</row>
    <row r="452" spans="1:15" ht="15.75" customHeight="1" x14ac:dyDescent="0.25">
      <c r="A452" s="78"/>
      <c r="B452" s="1"/>
      <c r="C452" s="78"/>
      <c r="D452" s="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</row>
    <row r="453" spans="1:15" ht="15.75" customHeight="1" x14ac:dyDescent="0.25">
      <c r="A453" s="78"/>
      <c r="B453" s="1"/>
      <c r="C453" s="78"/>
      <c r="D453" s="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</row>
    <row r="454" spans="1:15" ht="15.75" customHeight="1" x14ac:dyDescent="0.25">
      <c r="A454" s="78"/>
      <c r="B454" s="1"/>
      <c r="C454" s="78"/>
      <c r="D454" s="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</row>
    <row r="455" spans="1:15" ht="15.75" customHeight="1" x14ac:dyDescent="0.25">
      <c r="A455" s="78"/>
      <c r="B455" s="1"/>
      <c r="C455" s="78"/>
      <c r="D455" s="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</row>
    <row r="456" spans="1:15" ht="15.75" customHeight="1" x14ac:dyDescent="0.25">
      <c r="A456" s="78"/>
      <c r="B456" s="1"/>
      <c r="C456" s="78"/>
      <c r="D456" s="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</row>
    <row r="457" spans="1:15" ht="15.75" customHeight="1" x14ac:dyDescent="0.25">
      <c r="A457" s="78"/>
      <c r="B457" s="1"/>
      <c r="C457" s="78"/>
      <c r="D457" s="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</row>
    <row r="458" spans="1:15" ht="15.75" customHeight="1" x14ac:dyDescent="0.25">
      <c r="A458" s="78"/>
      <c r="B458" s="1"/>
      <c r="C458" s="78"/>
      <c r="D458" s="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</row>
    <row r="459" spans="1:15" ht="15.75" customHeight="1" x14ac:dyDescent="0.25">
      <c r="A459" s="78"/>
      <c r="B459" s="1"/>
      <c r="C459" s="78"/>
      <c r="D459" s="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</row>
    <row r="460" spans="1:15" ht="15.75" customHeight="1" x14ac:dyDescent="0.25">
      <c r="A460" s="78"/>
      <c r="B460" s="1"/>
      <c r="C460" s="78"/>
      <c r="D460" s="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</row>
    <row r="461" spans="1:15" ht="15.75" customHeight="1" x14ac:dyDescent="0.25">
      <c r="A461" s="78"/>
      <c r="B461" s="1"/>
      <c r="C461" s="78"/>
      <c r="D461" s="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</row>
    <row r="462" spans="1:15" ht="15.75" customHeight="1" x14ac:dyDescent="0.25">
      <c r="A462" s="78"/>
      <c r="B462" s="1"/>
      <c r="C462" s="78"/>
      <c r="D462" s="3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</row>
    <row r="463" spans="1:15" ht="15.75" customHeight="1" x14ac:dyDescent="0.25">
      <c r="A463" s="78"/>
      <c r="B463" s="1"/>
      <c r="C463" s="78"/>
      <c r="D463" s="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</row>
    <row r="464" spans="1:15" ht="15.75" customHeight="1" x14ac:dyDescent="0.25">
      <c r="A464" s="78"/>
      <c r="B464" s="1"/>
      <c r="C464" s="78"/>
      <c r="D464" s="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</row>
    <row r="465" spans="1:15" ht="15.75" customHeight="1" x14ac:dyDescent="0.25">
      <c r="A465" s="78"/>
      <c r="B465" s="1"/>
      <c r="C465" s="78"/>
      <c r="D465" s="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</row>
    <row r="466" spans="1:15" ht="15.75" customHeight="1" x14ac:dyDescent="0.25">
      <c r="A466" s="78"/>
      <c r="B466" s="1"/>
      <c r="C466" s="78"/>
      <c r="D466" s="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</row>
    <row r="467" spans="1:15" ht="15.75" customHeight="1" x14ac:dyDescent="0.25">
      <c r="A467" s="78"/>
      <c r="B467" s="1"/>
      <c r="C467" s="78"/>
      <c r="D467" s="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</row>
    <row r="468" spans="1:15" ht="15.75" customHeight="1" x14ac:dyDescent="0.25">
      <c r="A468" s="78"/>
      <c r="B468" s="1"/>
      <c r="C468" s="78"/>
      <c r="D468" s="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</row>
    <row r="469" spans="1:15" ht="15.75" customHeight="1" x14ac:dyDescent="0.25">
      <c r="A469" s="78"/>
      <c r="B469" s="1"/>
      <c r="C469" s="78"/>
      <c r="D469" s="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</row>
    <row r="470" spans="1:15" ht="15.75" customHeight="1" x14ac:dyDescent="0.25">
      <c r="A470" s="78"/>
      <c r="B470" s="1"/>
      <c r="C470" s="78"/>
      <c r="D470" s="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</row>
    <row r="471" spans="1:15" ht="15.75" customHeight="1" x14ac:dyDescent="0.25">
      <c r="A471" s="78"/>
      <c r="B471" s="1"/>
      <c r="C471" s="78"/>
      <c r="D471" s="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</row>
    <row r="472" spans="1:15" ht="15.75" customHeight="1" x14ac:dyDescent="0.25">
      <c r="A472" s="78"/>
      <c r="B472" s="1"/>
      <c r="C472" s="78"/>
      <c r="D472" s="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</row>
    <row r="473" spans="1:15" ht="15.75" customHeight="1" x14ac:dyDescent="0.25">
      <c r="A473" s="78"/>
      <c r="B473" s="1"/>
      <c r="C473" s="78"/>
      <c r="D473" s="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</row>
    <row r="474" spans="1:15" ht="15.75" customHeight="1" x14ac:dyDescent="0.25">
      <c r="A474" s="78"/>
      <c r="B474" s="1"/>
      <c r="C474" s="78"/>
      <c r="D474" s="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</row>
    <row r="475" spans="1:15" ht="15.75" customHeight="1" x14ac:dyDescent="0.25">
      <c r="A475" s="78"/>
      <c r="B475" s="1"/>
      <c r="C475" s="78"/>
      <c r="D475" s="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</row>
    <row r="476" spans="1:15" ht="15.75" customHeight="1" x14ac:dyDescent="0.25">
      <c r="A476" s="78"/>
      <c r="B476" s="1"/>
      <c r="C476" s="78"/>
      <c r="D476" s="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</row>
    <row r="477" spans="1:15" ht="15.75" customHeight="1" x14ac:dyDescent="0.25">
      <c r="A477" s="78"/>
      <c r="B477" s="1"/>
      <c r="C477" s="78"/>
      <c r="D477" s="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</row>
    <row r="478" spans="1:15" ht="15.75" customHeight="1" x14ac:dyDescent="0.25">
      <c r="A478" s="78"/>
      <c r="B478" s="1"/>
      <c r="C478" s="78"/>
      <c r="D478" s="3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</row>
    <row r="479" spans="1:15" ht="15.75" customHeight="1" x14ac:dyDescent="0.25">
      <c r="A479" s="78"/>
      <c r="B479" s="1"/>
      <c r="C479" s="78"/>
      <c r="D479" s="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</row>
    <row r="480" spans="1:15" ht="15.75" customHeight="1" x14ac:dyDescent="0.25">
      <c r="A480" s="78"/>
      <c r="B480" s="1"/>
      <c r="C480" s="78"/>
      <c r="D480" s="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</row>
    <row r="481" spans="1:15" ht="15.75" customHeight="1" x14ac:dyDescent="0.25">
      <c r="A481" s="78"/>
      <c r="B481" s="1"/>
      <c r="C481" s="78"/>
      <c r="D481" s="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</row>
    <row r="482" spans="1:15" ht="15.75" customHeight="1" x14ac:dyDescent="0.25">
      <c r="A482" s="78"/>
      <c r="B482" s="1"/>
      <c r="C482" s="78"/>
      <c r="D482" s="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</row>
    <row r="483" spans="1:15" ht="15.75" customHeight="1" x14ac:dyDescent="0.25">
      <c r="A483" s="78"/>
      <c r="B483" s="1"/>
      <c r="C483" s="78"/>
      <c r="D483" s="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</row>
    <row r="484" spans="1:15" ht="15.75" customHeight="1" x14ac:dyDescent="0.25">
      <c r="A484" s="78"/>
      <c r="B484" s="1"/>
      <c r="C484" s="78"/>
      <c r="D484" s="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</row>
    <row r="485" spans="1:15" ht="15.75" customHeight="1" x14ac:dyDescent="0.25">
      <c r="A485" s="78"/>
      <c r="B485" s="1"/>
      <c r="C485" s="78"/>
      <c r="D485" s="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</row>
    <row r="486" spans="1:15" ht="15.75" customHeight="1" x14ac:dyDescent="0.25">
      <c r="A486" s="78"/>
      <c r="B486" s="1"/>
      <c r="C486" s="78"/>
      <c r="D486" s="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</row>
    <row r="487" spans="1:15" ht="15.75" customHeight="1" x14ac:dyDescent="0.25">
      <c r="A487" s="78"/>
      <c r="B487" s="1"/>
      <c r="C487" s="78"/>
      <c r="D487" s="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</row>
    <row r="488" spans="1:15" ht="15.75" customHeight="1" x14ac:dyDescent="0.25">
      <c r="A488" s="78"/>
      <c r="B488" s="1"/>
      <c r="C488" s="78"/>
      <c r="D488" s="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</row>
    <row r="489" spans="1:15" ht="15.75" customHeight="1" x14ac:dyDescent="0.25">
      <c r="A489" s="78"/>
      <c r="B489" s="1"/>
      <c r="C489" s="78"/>
      <c r="D489" s="3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</row>
    <row r="490" spans="1:15" ht="15.75" customHeight="1" x14ac:dyDescent="0.25">
      <c r="A490" s="78"/>
      <c r="B490" s="1"/>
      <c r="C490" s="78"/>
      <c r="D490" s="3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</row>
    <row r="491" spans="1:15" ht="15.75" customHeight="1" x14ac:dyDescent="0.25">
      <c r="A491" s="78"/>
      <c r="B491" s="1"/>
      <c r="C491" s="78"/>
      <c r="D491" s="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</row>
    <row r="492" spans="1:15" ht="15.75" customHeight="1" x14ac:dyDescent="0.25">
      <c r="A492" s="78"/>
      <c r="B492" s="1"/>
      <c r="C492" s="78"/>
      <c r="D492" s="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</row>
    <row r="493" spans="1:15" ht="15.75" customHeight="1" x14ac:dyDescent="0.25">
      <c r="A493" s="78"/>
      <c r="B493" s="1"/>
      <c r="C493" s="78"/>
      <c r="D493" s="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</row>
    <row r="494" spans="1:15" ht="15.75" customHeight="1" x14ac:dyDescent="0.25">
      <c r="A494" s="78"/>
      <c r="B494" s="1"/>
      <c r="C494" s="78"/>
      <c r="D494" s="3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</row>
    <row r="495" spans="1:15" ht="15.75" customHeight="1" x14ac:dyDescent="0.25">
      <c r="A495" s="78"/>
      <c r="B495" s="1"/>
      <c r="C495" s="78"/>
      <c r="D495" s="3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</row>
    <row r="496" spans="1:15" ht="15.75" customHeight="1" x14ac:dyDescent="0.25">
      <c r="A496" s="78"/>
      <c r="B496" s="1"/>
      <c r="C496" s="78"/>
      <c r="D496" s="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</row>
    <row r="497" spans="1:15" ht="15.75" customHeight="1" x14ac:dyDescent="0.25">
      <c r="A497" s="78"/>
      <c r="B497" s="1"/>
      <c r="C497" s="78"/>
      <c r="D497" s="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</row>
    <row r="498" spans="1:15" ht="15.75" customHeight="1" x14ac:dyDescent="0.25">
      <c r="A498" s="78"/>
      <c r="B498" s="1"/>
      <c r="C498" s="78"/>
      <c r="D498" s="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</row>
    <row r="499" spans="1:15" ht="15.75" customHeight="1" x14ac:dyDescent="0.25">
      <c r="A499" s="78"/>
      <c r="B499" s="1"/>
      <c r="C499" s="78"/>
      <c r="D499" s="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</row>
    <row r="500" spans="1:15" ht="15.75" customHeight="1" x14ac:dyDescent="0.25">
      <c r="A500" s="78"/>
      <c r="B500" s="1"/>
      <c r="C500" s="78"/>
      <c r="D500" s="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</row>
    <row r="501" spans="1:15" ht="15.75" customHeight="1" x14ac:dyDescent="0.25">
      <c r="A501" s="78"/>
      <c r="B501" s="1"/>
      <c r="C501" s="78"/>
      <c r="D501" s="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</row>
    <row r="502" spans="1:15" ht="15.75" customHeight="1" x14ac:dyDescent="0.25">
      <c r="A502" s="78"/>
      <c r="B502" s="1"/>
      <c r="C502" s="78"/>
      <c r="D502" s="3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</row>
    <row r="503" spans="1:15" ht="15.75" customHeight="1" x14ac:dyDescent="0.25">
      <c r="A503" s="78"/>
      <c r="B503" s="1"/>
      <c r="C503" s="78"/>
      <c r="D503" s="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</row>
    <row r="504" spans="1:15" ht="15.75" customHeight="1" x14ac:dyDescent="0.25">
      <c r="A504" s="78"/>
      <c r="B504" s="1"/>
      <c r="C504" s="78"/>
      <c r="D504" s="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</row>
    <row r="505" spans="1:15" ht="15.75" customHeight="1" x14ac:dyDescent="0.25">
      <c r="A505" s="78"/>
      <c r="B505" s="1"/>
      <c r="C505" s="78"/>
      <c r="D505" s="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</row>
    <row r="506" spans="1:15" ht="15.75" customHeight="1" x14ac:dyDescent="0.25">
      <c r="A506" s="78"/>
      <c r="B506" s="1"/>
      <c r="C506" s="78"/>
      <c r="D506" s="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</row>
    <row r="507" spans="1:15" ht="15.75" customHeight="1" x14ac:dyDescent="0.25">
      <c r="A507" s="78"/>
      <c r="B507" s="1"/>
      <c r="C507" s="78"/>
      <c r="D507" s="3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</row>
    <row r="508" spans="1:15" ht="15.75" customHeight="1" x14ac:dyDescent="0.25">
      <c r="A508" s="78"/>
      <c r="B508" s="1"/>
      <c r="C508" s="78"/>
      <c r="D508" s="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</row>
    <row r="509" spans="1:15" ht="15.75" customHeight="1" x14ac:dyDescent="0.25">
      <c r="A509" s="78"/>
      <c r="B509" s="1"/>
      <c r="C509" s="78"/>
      <c r="D509" s="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</row>
    <row r="510" spans="1:15" ht="15.75" customHeight="1" x14ac:dyDescent="0.25">
      <c r="A510" s="78"/>
      <c r="B510" s="1"/>
      <c r="C510" s="78"/>
      <c r="D510" s="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</row>
    <row r="511" spans="1:15" ht="15.75" customHeight="1" x14ac:dyDescent="0.25">
      <c r="A511" s="78"/>
      <c r="B511" s="1"/>
      <c r="C511" s="78"/>
      <c r="D511" s="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</row>
    <row r="512" spans="1:15" ht="15.75" customHeight="1" x14ac:dyDescent="0.25">
      <c r="A512" s="78"/>
      <c r="B512" s="1"/>
      <c r="C512" s="78"/>
      <c r="D512" s="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</row>
    <row r="513" spans="1:15" ht="15.75" customHeight="1" x14ac:dyDescent="0.25">
      <c r="A513" s="78"/>
      <c r="B513" s="1"/>
      <c r="C513" s="78"/>
      <c r="D513" s="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</row>
    <row r="514" spans="1:15" ht="15.75" customHeight="1" x14ac:dyDescent="0.25">
      <c r="A514" s="78"/>
      <c r="B514" s="1"/>
      <c r="C514" s="78"/>
      <c r="D514" s="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</row>
    <row r="515" spans="1:15" ht="15.75" customHeight="1" x14ac:dyDescent="0.25">
      <c r="A515" s="78"/>
      <c r="B515" s="1"/>
      <c r="C515" s="78"/>
      <c r="D515" s="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</row>
    <row r="516" spans="1:15" ht="15.75" customHeight="1" x14ac:dyDescent="0.25">
      <c r="A516" s="78"/>
      <c r="B516" s="1"/>
      <c r="C516" s="78"/>
      <c r="D516" s="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</row>
    <row r="517" spans="1:15" ht="15.75" customHeight="1" x14ac:dyDescent="0.25">
      <c r="A517" s="78"/>
      <c r="B517" s="1"/>
      <c r="C517" s="78"/>
      <c r="D517" s="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</row>
    <row r="518" spans="1:15" ht="15.75" customHeight="1" x14ac:dyDescent="0.25">
      <c r="A518" s="78"/>
      <c r="B518" s="1"/>
      <c r="C518" s="78"/>
      <c r="D518" s="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</row>
    <row r="519" spans="1:15" ht="15.75" customHeight="1" x14ac:dyDescent="0.25">
      <c r="A519" s="78"/>
      <c r="B519" s="1"/>
      <c r="C519" s="78"/>
      <c r="D519" s="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</row>
    <row r="520" spans="1:15" ht="15.75" customHeight="1" x14ac:dyDescent="0.25">
      <c r="A520" s="78"/>
      <c r="B520" s="1"/>
      <c r="C520" s="78"/>
      <c r="D520" s="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</row>
    <row r="521" spans="1:15" ht="15.75" customHeight="1" x14ac:dyDescent="0.25">
      <c r="A521" s="78"/>
      <c r="B521" s="1"/>
      <c r="C521" s="78"/>
      <c r="D521" s="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</row>
    <row r="522" spans="1:15" ht="15.75" customHeight="1" x14ac:dyDescent="0.25">
      <c r="A522" s="78"/>
      <c r="B522" s="1"/>
      <c r="C522" s="78"/>
      <c r="D522" s="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</row>
    <row r="523" spans="1:15" ht="15.75" customHeight="1" x14ac:dyDescent="0.25">
      <c r="A523" s="78"/>
      <c r="B523" s="1"/>
      <c r="C523" s="78"/>
      <c r="D523" s="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</row>
    <row r="524" spans="1:15" ht="15.75" customHeight="1" x14ac:dyDescent="0.25">
      <c r="A524" s="78"/>
      <c r="B524" s="1"/>
      <c r="C524" s="78"/>
      <c r="D524" s="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</row>
    <row r="525" spans="1:15" ht="15.75" customHeight="1" x14ac:dyDescent="0.25">
      <c r="A525" s="78"/>
      <c r="B525" s="1"/>
      <c r="C525" s="78"/>
      <c r="D525" s="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</row>
    <row r="526" spans="1:15" ht="15.75" customHeight="1" x14ac:dyDescent="0.25">
      <c r="A526" s="78"/>
      <c r="B526" s="1"/>
      <c r="C526" s="78"/>
      <c r="D526" s="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</row>
    <row r="527" spans="1:15" ht="15.75" customHeight="1" x14ac:dyDescent="0.25">
      <c r="A527" s="78"/>
      <c r="B527" s="1"/>
      <c r="C527" s="78"/>
      <c r="D527" s="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</row>
    <row r="528" spans="1:15" ht="15.75" customHeight="1" x14ac:dyDescent="0.25">
      <c r="A528" s="78"/>
      <c r="B528" s="1"/>
      <c r="C528" s="78"/>
      <c r="D528" s="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</row>
    <row r="529" spans="1:15" ht="15.75" customHeight="1" x14ac:dyDescent="0.25">
      <c r="A529" s="78"/>
      <c r="B529" s="1"/>
      <c r="C529" s="78"/>
      <c r="D529" s="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</row>
    <row r="530" spans="1:15" ht="15.75" customHeight="1" x14ac:dyDescent="0.25">
      <c r="A530" s="78"/>
      <c r="B530" s="1"/>
      <c r="C530" s="78"/>
      <c r="D530" s="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</row>
    <row r="531" spans="1:15" ht="15.75" customHeight="1" x14ac:dyDescent="0.25">
      <c r="A531" s="78"/>
      <c r="B531" s="1"/>
      <c r="C531" s="78"/>
      <c r="D531" s="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</row>
    <row r="532" spans="1:15" ht="15.75" customHeight="1" x14ac:dyDescent="0.25">
      <c r="A532" s="78"/>
      <c r="B532" s="1"/>
      <c r="C532" s="78"/>
      <c r="D532" s="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</row>
    <row r="533" spans="1:15" ht="15.75" customHeight="1" x14ac:dyDescent="0.25">
      <c r="A533" s="78"/>
      <c r="B533" s="1"/>
      <c r="C533" s="78"/>
      <c r="D533" s="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</row>
    <row r="534" spans="1:15" ht="15.75" customHeight="1" x14ac:dyDescent="0.25">
      <c r="A534" s="78"/>
      <c r="B534" s="1"/>
      <c r="C534" s="78"/>
      <c r="D534" s="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</row>
    <row r="535" spans="1:15" ht="15.75" customHeight="1" x14ac:dyDescent="0.25">
      <c r="A535" s="78"/>
      <c r="B535" s="1"/>
      <c r="C535" s="78"/>
      <c r="D535" s="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</row>
    <row r="536" spans="1:15" ht="15.75" customHeight="1" x14ac:dyDescent="0.25">
      <c r="A536" s="78"/>
      <c r="B536" s="1"/>
      <c r="C536" s="78"/>
      <c r="D536" s="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</row>
    <row r="537" spans="1:15" ht="15.75" customHeight="1" x14ac:dyDescent="0.25">
      <c r="A537" s="78"/>
      <c r="B537" s="1"/>
      <c r="C537" s="78"/>
      <c r="D537" s="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</row>
    <row r="538" spans="1:15" ht="15.75" customHeight="1" x14ac:dyDescent="0.25">
      <c r="A538" s="78"/>
      <c r="B538" s="1"/>
      <c r="C538" s="78"/>
      <c r="D538" s="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</row>
    <row r="539" spans="1:15" ht="15.75" customHeight="1" x14ac:dyDescent="0.25">
      <c r="A539" s="78"/>
      <c r="B539" s="1"/>
      <c r="C539" s="78"/>
      <c r="D539" s="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</row>
    <row r="540" spans="1:15" ht="15.75" customHeight="1" x14ac:dyDescent="0.25">
      <c r="A540" s="78"/>
      <c r="B540" s="1"/>
      <c r="C540" s="78"/>
      <c r="D540" s="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</row>
    <row r="541" spans="1:15" ht="15.75" customHeight="1" x14ac:dyDescent="0.25">
      <c r="A541" s="78"/>
      <c r="B541" s="1"/>
      <c r="C541" s="78"/>
      <c r="D541" s="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</row>
    <row r="542" spans="1:15" ht="15.75" customHeight="1" x14ac:dyDescent="0.25">
      <c r="A542" s="78"/>
      <c r="B542" s="1"/>
      <c r="C542" s="78"/>
      <c r="D542" s="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</row>
    <row r="543" spans="1:15" ht="15.75" customHeight="1" x14ac:dyDescent="0.25">
      <c r="A543" s="78"/>
      <c r="B543" s="1"/>
      <c r="C543" s="78"/>
      <c r="D543" s="3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</row>
    <row r="544" spans="1:15" ht="15.75" customHeight="1" x14ac:dyDescent="0.25">
      <c r="A544" s="78"/>
      <c r="B544" s="1"/>
      <c r="C544" s="78"/>
      <c r="D544" s="3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</row>
    <row r="545" spans="1:15" ht="15.75" customHeight="1" x14ac:dyDescent="0.25">
      <c r="A545" s="78"/>
      <c r="B545" s="1"/>
      <c r="C545" s="78"/>
      <c r="D545" s="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</row>
    <row r="546" spans="1:15" ht="15.75" customHeight="1" x14ac:dyDescent="0.25">
      <c r="A546" s="78"/>
      <c r="B546" s="1"/>
      <c r="C546" s="78"/>
      <c r="D546" s="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</row>
    <row r="547" spans="1:15" ht="15.75" customHeight="1" x14ac:dyDescent="0.25">
      <c r="A547" s="78"/>
      <c r="B547" s="1"/>
      <c r="C547" s="78"/>
      <c r="D547" s="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</row>
    <row r="548" spans="1:15" ht="15.75" customHeight="1" x14ac:dyDescent="0.25">
      <c r="A548" s="78"/>
      <c r="B548" s="1"/>
      <c r="C548" s="78"/>
      <c r="D548" s="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</row>
    <row r="549" spans="1:15" ht="15.75" customHeight="1" x14ac:dyDescent="0.25">
      <c r="A549" s="78"/>
      <c r="B549" s="1"/>
      <c r="C549" s="78"/>
      <c r="D549" s="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</row>
    <row r="550" spans="1:15" ht="15.75" customHeight="1" x14ac:dyDescent="0.25">
      <c r="A550" s="78"/>
      <c r="B550" s="1"/>
      <c r="C550" s="78"/>
      <c r="D550" s="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</row>
    <row r="551" spans="1:15" ht="15.75" customHeight="1" x14ac:dyDescent="0.25">
      <c r="A551" s="78"/>
      <c r="B551" s="1"/>
      <c r="C551" s="78"/>
      <c r="D551" s="3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</row>
    <row r="552" spans="1:15" ht="15.75" customHeight="1" x14ac:dyDescent="0.25">
      <c r="A552" s="78"/>
      <c r="B552" s="1"/>
      <c r="C552" s="78"/>
      <c r="D552" s="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</row>
    <row r="553" spans="1:15" ht="15.75" customHeight="1" x14ac:dyDescent="0.25">
      <c r="A553" s="78"/>
      <c r="B553" s="1"/>
      <c r="C553" s="78"/>
      <c r="D553" s="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</row>
    <row r="554" spans="1:15" ht="15.75" customHeight="1" x14ac:dyDescent="0.25">
      <c r="A554" s="78"/>
      <c r="B554" s="1"/>
      <c r="C554" s="78"/>
      <c r="D554" s="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</row>
    <row r="555" spans="1:15" ht="15.75" customHeight="1" x14ac:dyDescent="0.25">
      <c r="A555" s="78"/>
      <c r="B555" s="1"/>
      <c r="C555" s="78"/>
      <c r="D555" s="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</row>
    <row r="556" spans="1:15" ht="15.75" customHeight="1" x14ac:dyDescent="0.25">
      <c r="A556" s="78"/>
      <c r="B556" s="1"/>
      <c r="C556" s="78"/>
      <c r="D556" s="3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</row>
    <row r="557" spans="1:15" ht="15.75" customHeight="1" x14ac:dyDescent="0.25">
      <c r="A557" s="78"/>
      <c r="B557" s="1"/>
      <c r="C557" s="78"/>
      <c r="D557" s="3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</row>
    <row r="558" spans="1:15" ht="15.75" customHeight="1" x14ac:dyDescent="0.25">
      <c r="A558" s="78"/>
      <c r="B558" s="1"/>
      <c r="C558" s="78"/>
      <c r="D558" s="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</row>
    <row r="559" spans="1:15" ht="15.75" customHeight="1" x14ac:dyDescent="0.25">
      <c r="A559" s="78"/>
      <c r="B559" s="1"/>
      <c r="C559" s="78"/>
      <c r="D559" s="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</row>
    <row r="560" spans="1:15" ht="15.75" customHeight="1" x14ac:dyDescent="0.25">
      <c r="A560" s="78"/>
      <c r="B560" s="1"/>
      <c r="C560" s="78"/>
      <c r="D560" s="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</row>
    <row r="561" spans="1:15" ht="15.75" customHeight="1" x14ac:dyDescent="0.25">
      <c r="A561" s="78"/>
      <c r="B561" s="1"/>
      <c r="C561" s="78"/>
      <c r="D561" s="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</row>
    <row r="562" spans="1:15" ht="15.75" customHeight="1" x14ac:dyDescent="0.25">
      <c r="A562" s="78"/>
      <c r="B562" s="1"/>
      <c r="C562" s="78"/>
      <c r="D562" s="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</row>
    <row r="563" spans="1:15" ht="15.75" customHeight="1" x14ac:dyDescent="0.25">
      <c r="A563" s="78"/>
      <c r="B563" s="1"/>
      <c r="C563" s="78"/>
      <c r="D563" s="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</row>
    <row r="564" spans="1:15" ht="15.75" customHeight="1" x14ac:dyDescent="0.25">
      <c r="A564" s="78"/>
      <c r="B564" s="1"/>
      <c r="C564" s="78"/>
      <c r="D564" s="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</row>
    <row r="565" spans="1:15" ht="15.75" customHeight="1" x14ac:dyDescent="0.25">
      <c r="A565" s="78"/>
      <c r="B565" s="1"/>
      <c r="C565" s="78"/>
      <c r="D565" s="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</row>
    <row r="566" spans="1:15" ht="15.75" customHeight="1" x14ac:dyDescent="0.25">
      <c r="A566" s="78"/>
      <c r="B566" s="1"/>
      <c r="C566" s="78"/>
      <c r="D566" s="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</row>
    <row r="567" spans="1:15" ht="15.75" customHeight="1" x14ac:dyDescent="0.25">
      <c r="A567" s="78"/>
      <c r="B567" s="1"/>
      <c r="C567" s="78"/>
      <c r="D567" s="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</row>
    <row r="568" spans="1:15" ht="15.75" customHeight="1" x14ac:dyDescent="0.25">
      <c r="A568" s="78"/>
      <c r="B568" s="1"/>
      <c r="C568" s="78"/>
      <c r="D568" s="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</row>
    <row r="569" spans="1:15" ht="15.75" customHeight="1" x14ac:dyDescent="0.25">
      <c r="A569" s="78"/>
      <c r="B569" s="1"/>
      <c r="C569" s="78"/>
      <c r="D569" s="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</row>
    <row r="570" spans="1:15" ht="15.75" customHeight="1" x14ac:dyDescent="0.25">
      <c r="A570" s="78"/>
      <c r="B570" s="1"/>
      <c r="C570" s="78"/>
      <c r="D570" s="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</row>
    <row r="571" spans="1:15" ht="15.75" customHeight="1" x14ac:dyDescent="0.25">
      <c r="A571" s="78"/>
      <c r="B571" s="1"/>
      <c r="C571" s="78"/>
      <c r="D571" s="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</row>
    <row r="572" spans="1:15" ht="15.75" customHeight="1" x14ac:dyDescent="0.25">
      <c r="A572" s="78"/>
      <c r="B572" s="1"/>
      <c r="C572" s="78"/>
      <c r="D572" s="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</row>
    <row r="573" spans="1:15" ht="15.75" customHeight="1" x14ac:dyDescent="0.25">
      <c r="A573" s="78"/>
      <c r="B573" s="1"/>
      <c r="C573" s="78"/>
      <c r="D573" s="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</row>
    <row r="574" spans="1:15" ht="15.75" customHeight="1" x14ac:dyDescent="0.25">
      <c r="A574" s="78"/>
      <c r="B574" s="1"/>
      <c r="C574" s="78"/>
      <c r="D574" s="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</row>
    <row r="575" spans="1:15" ht="15.75" customHeight="1" x14ac:dyDescent="0.25">
      <c r="A575" s="78"/>
      <c r="B575" s="1"/>
      <c r="C575" s="78"/>
      <c r="D575" s="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</row>
    <row r="576" spans="1:15" ht="15.75" customHeight="1" x14ac:dyDescent="0.25">
      <c r="A576" s="78"/>
      <c r="B576" s="1"/>
      <c r="C576" s="78"/>
      <c r="D576" s="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</row>
    <row r="577" spans="1:15" ht="15.75" customHeight="1" x14ac:dyDescent="0.25">
      <c r="A577" s="78"/>
      <c r="B577" s="1"/>
      <c r="C577" s="78"/>
      <c r="D577" s="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</row>
    <row r="578" spans="1:15" ht="15.75" customHeight="1" x14ac:dyDescent="0.25">
      <c r="A578" s="78"/>
      <c r="B578" s="1"/>
      <c r="C578" s="78"/>
      <c r="D578" s="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</row>
    <row r="579" spans="1:15" ht="15.75" customHeight="1" x14ac:dyDescent="0.25">
      <c r="A579" s="78"/>
      <c r="B579" s="1"/>
      <c r="C579" s="78"/>
      <c r="D579" s="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</row>
    <row r="580" spans="1:15" ht="15.75" customHeight="1" x14ac:dyDescent="0.25">
      <c r="A580" s="78"/>
      <c r="B580" s="1"/>
      <c r="C580" s="78"/>
      <c r="D580" s="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</row>
    <row r="581" spans="1:15" ht="15.75" customHeight="1" x14ac:dyDescent="0.25">
      <c r="A581" s="78"/>
      <c r="B581" s="1"/>
      <c r="C581" s="78"/>
      <c r="D581" s="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</row>
    <row r="582" spans="1:15" ht="15.75" customHeight="1" x14ac:dyDescent="0.25">
      <c r="A582" s="78"/>
      <c r="B582" s="1"/>
      <c r="C582" s="78"/>
      <c r="D582" s="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</row>
    <row r="583" spans="1:15" ht="15.75" customHeight="1" x14ac:dyDescent="0.25">
      <c r="A583" s="78"/>
      <c r="B583" s="1"/>
      <c r="C583" s="78"/>
      <c r="D583" s="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</row>
    <row r="584" spans="1:15" ht="15.75" customHeight="1" x14ac:dyDescent="0.25">
      <c r="A584" s="78"/>
      <c r="B584" s="1"/>
      <c r="C584" s="78"/>
      <c r="D584" s="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</row>
    <row r="585" spans="1:15" ht="15.75" customHeight="1" x14ac:dyDescent="0.25">
      <c r="A585" s="78"/>
      <c r="B585" s="1"/>
      <c r="C585" s="78"/>
      <c r="D585" s="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</row>
    <row r="586" spans="1:15" ht="15.75" customHeight="1" x14ac:dyDescent="0.25">
      <c r="A586" s="78"/>
      <c r="B586" s="1"/>
      <c r="C586" s="78"/>
      <c r="D586" s="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</row>
    <row r="587" spans="1:15" ht="15.75" customHeight="1" x14ac:dyDescent="0.25">
      <c r="A587" s="78"/>
      <c r="B587" s="1"/>
      <c r="C587" s="78"/>
      <c r="D587" s="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</row>
    <row r="588" spans="1:15" ht="15.75" customHeight="1" x14ac:dyDescent="0.25">
      <c r="A588" s="78"/>
      <c r="B588" s="1"/>
      <c r="C588" s="78"/>
      <c r="D588" s="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</row>
    <row r="589" spans="1:15" ht="15.75" customHeight="1" x14ac:dyDescent="0.25">
      <c r="A589" s="78"/>
      <c r="B589" s="1"/>
      <c r="C589" s="78"/>
      <c r="D589" s="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</row>
    <row r="590" spans="1:15" ht="15.75" customHeight="1" x14ac:dyDescent="0.25">
      <c r="A590" s="78"/>
      <c r="B590" s="1"/>
      <c r="C590" s="78"/>
      <c r="D590" s="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</row>
    <row r="591" spans="1:15" ht="15.75" customHeight="1" x14ac:dyDescent="0.25">
      <c r="A591" s="78"/>
      <c r="B591" s="1"/>
      <c r="C591" s="78"/>
      <c r="D591" s="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</row>
    <row r="592" spans="1:15" ht="15.75" customHeight="1" x14ac:dyDescent="0.25">
      <c r="A592" s="78"/>
      <c r="B592" s="1"/>
      <c r="C592" s="78"/>
      <c r="D592" s="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</row>
    <row r="593" spans="1:15" ht="15.75" customHeight="1" x14ac:dyDescent="0.25">
      <c r="A593" s="78"/>
      <c r="B593" s="1"/>
      <c r="C593" s="78"/>
      <c r="D593" s="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</row>
    <row r="594" spans="1:15" ht="15.75" customHeight="1" x14ac:dyDescent="0.25">
      <c r="A594" s="78"/>
      <c r="B594" s="1"/>
      <c r="C594" s="78"/>
      <c r="D594" s="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</row>
    <row r="595" spans="1:15" ht="15.75" customHeight="1" x14ac:dyDescent="0.25">
      <c r="A595" s="78"/>
      <c r="B595" s="1"/>
      <c r="C595" s="78"/>
      <c r="D595" s="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</row>
    <row r="596" spans="1:15" ht="15.75" customHeight="1" x14ac:dyDescent="0.25">
      <c r="A596" s="78"/>
      <c r="B596" s="1"/>
      <c r="C596" s="78"/>
      <c r="D596" s="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</row>
    <row r="597" spans="1:15" ht="15.75" customHeight="1" x14ac:dyDescent="0.25">
      <c r="A597" s="78"/>
      <c r="B597" s="1"/>
      <c r="C597" s="78"/>
      <c r="D597" s="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</row>
    <row r="598" spans="1:15" ht="15.75" customHeight="1" x14ac:dyDescent="0.25">
      <c r="A598" s="78"/>
      <c r="B598" s="1"/>
      <c r="C598" s="78"/>
      <c r="D598" s="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</row>
    <row r="599" spans="1:15" ht="15.75" customHeight="1" x14ac:dyDescent="0.25">
      <c r="A599" s="78"/>
      <c r="B599" s="1"/>
      <c r="C599" s="78"/>
      <c r="D599" s="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</row>
    <row r="600" spans="1:15" ht="15.75" customHeight="1" x14ac:dyDescent="0.25">
      <c r="A600" s="78"/>
      <c r="B600" s="1"/>
      <c r="C600" s="78"/>
      <c r="D600" s="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</row>
    <row r="601" spans="1:15" ht="15.75" customHeight="1" x14ac:dyDescent="0.25">
      <c r="A601" s="78"/>
      <c r="B601" s="1"/>
      <c r="C601" s="78"/>
      <c r="D601" s="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</row>
    <row r="602" spans="1:15" ht="15.75" customHeight="1" x14ac:dyDescent="0.25">
      <c r="A602" s="78"/>
      <c r="B602" s="1"/>
      <c r="C602" s="78"/>
      <c r="D602" s="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</row>
    <row r="603" spans="1:15" ht="15.75" customHeight="1" x14ac:dyDescent="0.25">
      <c r="A603" s="78"/>
      <c r="B603" s="1"/>
      <c r="C603" s="78"/>
      <c r="D603" s="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</row>
    <row r="604" spans="1:15" ht="15.75" customHeight="1" x14ac:dyDescent="0.25">
      <c r="A604" s="78"/>
      <c r="B604" s="1"/>
      <c r="C604" s="78"/>
      <c r="D604" s="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</row>
    <row r="605" spans="1:15" ht="15.75" customHeight="1" x14ac:dyDescent="0.25">
      <c r="A605" s="78"/>
      <c r="B605" s="1"/>
      <c r="C605" s="78"/>
      <c r="D605" s="3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</row>
    <row r="606" spans="1:15" ht="15.75" customHeight="1" x14ac:dyDescent="0.25">
      <c r="A606" s="78"/>
      <c r="B606" s="1"/>
      <c r="C606" s="78"/>
      <c r="D606" s="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</row>
    <row r="607" spans="1:15" ht="15.75" customHeight="1" x14ac:dyDescent="0.25">
      <c r="A607" s="78"/>
      <c r="B607" s="1"/>
      <c r="C607" s="78"/>
      <c r="D607" s="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</row>
    <row r="608" spans="1:15" ht="15.75" customHeight="1" x14ac:dyDescent="0.25">
      <c r="A608" s="78"/>
      <c r="B608" s="1"/>
      <c r="C608" s="78"/>
      <c r="D608" s="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</row>
    <row r="609" spans="1:15" ht="15.75" customHeight="1" x14ac:dyDescent="0.25">
      <c r="A609" s="78"/>
      <c r="B609" s="1"/>
      <c r="C609" s="78"/>
      <c r="D609" s="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</row>
    <row r="610" spans="1:15" ht="15.75" customHeight="1" x14ac:dyDescent="0.25">
      <c r="A610" s="78"/>
      <c r="B610" s="1"/>
      <c r="C610" s="78"/>
      <c r="D610" s="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</row>
    <row r="611" spans="1:15" ht="15.75" customHeight="1" x14ac:dyDescent="0.25">
      <c r="A611" s="78"/>
      <c r="B611" s="1"/>
      <c r="C611" s="78"/>
      <c r="D611" s="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</row>
    <row r="612" spans="1:15" ht="15.75" customHeight="1" x14ac:dyDescent="0.25">
      <c r="A612" s="78"/>
      <c r="B612" s="1"/>
      <c r="C612" s="78"/>
      <c r="D612" s="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</row>
    <row r="613" spans="1:15" ht="15.75" customHeight="1" x14ac:dyDescent="0.25">
      <c r="A613" s="78"/>
      <c r="B613" s="1"/>
      <c r="C613" s="78"/>
      <c r="D613" s="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</row>
    <row r="614" spans="1:15" ht="15.75" customHeight="1" x14ac:dyDescent="0.25">
      <c r="A614" s="78"/>
      <c r="B614" s="1"/>
      <c r="C614" s="78"/>
      <c r="D614" s="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</row>
    <row r="615" spans="1:15" ht="15.75" customHeight="1" x14ac:dyDescent="0.25">
      <c r="A615" s="78"/>
      <c r="B615" s="1"/>
      <c r="C615" s="78"/>
      <c r="D615" s="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</row>
    <row r="616" spans="1:15" ht="15.75" customHeight="1" x14ac:dyDescent="0.25">
      <c r="A616" s="78"/>
      <c r="B616" s="1"/>
      <c r="C616" s="78"/>
      <c r="D616" s="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</row>
    <row r="617" spans="1:15" ht="15.75" customHeight="1" x14ac:dyDescent="0.25">
      <c r="A617" s="78"/>
      <c r="B617" s="1"/>
      <c r="C617" s="78"/>
      <c r="D617" s="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</row>
    <row r="618" spans="1:15" ht="15.75" customHeight="1" x14ac:dyDescent="0.25">
      <c r="A618" s="78"/>
      <c r="B618" s="1"/>
      <c r="C618" s="78"/>
      <c r="D618" s="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</row>
    <row r="619" spans="1:15" ht="15.75" customHeight="1" x14ac:dyDescent="0.25">
      <c r="A619" s="78"/>
      <c r="B619" s="1"/>
      <c r="C619" s="78"/>
      <c r="D619" s="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</row>
    <row r="620" spans="1:15" ht="15.75" customHeight="1" x14ac:dyDescent="0.25">
      <c r="A620" s="78"/>
      <c r="B620" s="1"/>
      <c r="C620" s="78"/>
      <c r="D620" s="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</row>
    <row r="621" spans="1:15" ht="15.75" customHeight="1" x14ac:dyDescent="0.25">
      <c r="A621" s="78"/>
      <c r="B621" s="1"/>
      <c r="C621" s="78"/>
      <c r="D621" s="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</row>
    <row r="622" spans="1:15" ht="15.75" customHeight="1" x14ac:dyDescent="0.25">
      <c r="A622" s="78"/>
      <c r="B622" s="1"/>
      <c r="C622" s="78"/>
      <c r="D622" s="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</row>
    <row r="623" spans="1:15" ht="15.75" customHeight="1" x14ac:dyDescent="0.25">
      <c r="A623" s="78"/>
      <c r="B623" s="1"/>
      <c r="C623" s="78"/>
      <c r="D623" s="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</row>
    <row r="624" spans="1:15" ht="15.75" customHeight="1" x14ac:dyDescent="0.25">
      <c r="A624" s="78"/>
      <c r="B624" s="1"/>
      <c r="C624" s="78"/>
      <c r="D624" s="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</row>
    <row r="625" spans="1:15" ht="15.75" customHeight="1" x14ac:dyDescent="0.25">
      <c r="A625" s="78"/>
      <c r="B625" s="1"/>
      <c r="C625" s="78"/>
      <c r="D625" s="3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</row>
    <row r="626" spans="1:15" ht="15.75" customHeight="1" x14ac:dyDescent="0.25">
      <c r="A626" s="78"/>
      <c r="B626" s="1"/>
      <c r="C626" s="78"/>
      <c r="D626" s="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</row>
    <row r="627" spans="1:15" ht="15.75" customHeight="1" x14ac:dyDescent="0.25">
      <c r="A627" s="78"/>
      <c r="B627" s="1"/>
      <c r="C627" s="78"/>
      <c r="D627" s="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</row>
    <row r="628" spans="1:15" ht="15.75" customHeight="1" x14ac:dyDescent="0.25">
      <c r="A628" s="78"/>
      <c r="B628" s="1"/>
      <c r="C628" s="78"/>
      <c r="D628" s="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</row>
    <row r="629" spans="1:15" ht="15.75" customHeight="1" x14ac:dyDescent="0.25">
      <c r="A629" s="78"/>
      <c r="B629" s="1"/>
      <c r="C629" s="78"/>
      <c r="D629" s="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</row>
    <row r="630" spans="1:15" ht="15.75" customHeight="1" x14ac:dyDescent="0.25">
      <c r="A630" s="78"/>
      <c r="B630" s="1"/>
      <c r="C630" s="78"/>
      <c r="D630" s="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</row>
    <row r="631" spans="1:15" ht="15.75" customHeight="1" x14ac:dyDescent="0.25">
      <c r="A631" s="78"/>
      <c r="B631" s="1"/>
      <c r="C631" s="78"/>
      <c r="D631" s="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</row>
    <row r="632" spans="1:15" ht="15.75" customHeight="1" x14ac:dyDescent="0.25">
      <c r="A632" s="78"/>
      <c r="B632" s="1"/>
      <c r="C632" s="78"/>
      <c r="D632" s="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</row>
    <row r="633" spans="1:15" ht="15.75" customHeight="1" x14ac:dyDescent="0.25">
      <c r="A633" s="78"/>
      <c r="B633" s="1"/>
      <c r="C633" s="78"/>
      <c r="D633" s="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</row>
    <row r="634" spans="1:15" ht="15.75" customHeight="1" x14ac:dyDescent="0.25">
      <c r="A634" s="78"/>
      <c r="B634" s="1"/>
      <c r="C634" s="78"/>
      <c r="D634" s="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</row>
    <row r="635" spans="1:15" ht="15.75" customHeight="1" x14ac:dyDescent="0.25">
      <c r="A635" s="78"/>
      <c r="B635" s="1"/>
      <c r="C635" s="78"/>
      <c r="D635" s="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</row>
    <row r="636" spans="1:15" ht="15.75" customHeight="1" x14ac:dyDescent="0.25">
      <c r="A636" s="78"/>
      <c r="B636" s="1"/>
      <c r="C636" s="78"/>
      <c r="D636" s="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</row>
    <row r="637" spans="1:15" ht="15.75" customHeight="1" x14ac:dyDescent="0.25">
      <c r="A637" s="78"/>
      <c r="B637" s="1"/>
      <c r="C637" s="78"/>
      <c r="D637" s="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</row>
    <row r="638" spans="1:15" ht="15.75" customHeight="1" x14ac:dyDescent="0.25">
      <c r="A638" s="78"/>
      <c r="B638" s="1"/>
      <c r="C638" s="78"/>
      <c r="D638" s="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</row>
    <row r="639" spans="1:15" ht="15.75" customHeight="1" x14ac:dyDescent="0.25">
      <c r="A639" s="78"/>
      <c r="B639" s="1"/>
      <c r="C639" s="78"/>
      <c r="D639" s="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</row>
    <row r="640" spans="1:15" ht="15.75" customHeight="1" x14ac:dyDescent="0.25">
      <c r="A640" s="78"/>
      <c r="B640" s="1"/>
      <c r="C640" s="78"/>
      <c r="D640" s="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</row>
    <row r="641" spans="1:15" ht="15.75" customHeight="1" x14ac:dyDescent="0.25">
      <c r="A641" s="78"/>
      <c r="B641" s="1"/>
      <c r="C641" s="78"/>
      <c r="D641" s="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</row>
    <row r="642" spans="1:15" ht="15.75" customHeight="1" x14ac:dyDescent="0.25">
      <c r="A642" s="78"/>
      <c r="B642" s="1"/>
      <c r="C642" s="78"/>
      <c r="D642" s="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</row>
    <row r="643" spans="1:15" ht="15.75" customHeight="1" x14ac:dyDescent="0.25">
      <c r="A643" s="78"/>
      <c r="B643" s="1"/>
      <c r="C643" s="78"/>
      <c r="D643" s="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</row>
    <row r="644" spans="1:15" ht="15.75" customHeight="1" x14ac:dyDescent="0.25">
      <c r="A644" s="78"/>
      <c r="B644" s="1"/>
      <c r="C644" s="78"/>
      <c r="D644" s="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</row>
    <row r="645" spans="1:15" ht="15.75" customHeight="1" x14ac:dyDescent="0.25">
      <c r="A645" s="78"/>
      <c r="B645" s="1"/>
      <c r="C645" s="78"/>
      <c r="D645" s="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</row>
    <row r="646" spans="1:15" ht="15.75" customHeight="1" x14ac:dyDescent="0.25">
      <c r="A646" s="78"/>
      <c r="B646" s="1"/>
      <c r="C646" s="78"/>
      <c r="D646" s="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</row>
    <row r="647" spans="1:15" ht="15.75" customHeight="1" x14ac:dyDescent="0.25">
      <c r="A647" s="78"/>
      <c r="B647" s="1"/>
      <c r="C647" s="78"/>
      <c r="D647" s="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</row>
    <row r="648" spans="1:15" ht="15.75" customHeight="1" x14ac:dyDescent="0.25">
      <c r="A648" s="78"/>
      <c r="B648" s="1"/>
      <c r="C648" s="78"/>
      <c r="D648" s="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</row>
    <row r="649" spans="1:15" ht="15.75" customHeight="1" x14ac:dyDescent="0.25">
      <c r="A649" s="78"/>
      <c r="B649" s="1"/>
      <c r="C649" s="78"/>
      <c r="D649" s="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</row>
    <row r="650" spans="1:15" ht="15.75" customHeight="1" x14ac:dyDescent="0.25">
      <c r="A650" s="78"/>
      <c r="B650" s="1"/>
      <c r="C650" s="78"/>
      <c r="D650" s="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</row>
    <row r="651" spans="1:15" ht="15.75" customHeight="1" x14ac:dyDescent="0.25">
      <c r="A651" s="78"/>
      <c r="B651" s="1"/>
      <c r="C651" s="78"/>
      <c r="D651" s="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</row>
    <row r="652" spans="1:15" ht="15.75" customHeight="1" x14ac:dyDescent="0.25">
      <c r="A652" s="78"/>
      <c r="B652" s="1"/>
      <c r="C652" s="78"/>
      <c r="D652" s="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</row>
    <row r="653" spans="1:15" ht="15.75" customHeight="1" x14ac:dyDescent="0.25">
      <c r="A653" s="78"/>
      <c r="B653" s="1"/>
      <c r="C653" s="78"/>
      <c r="D653" s="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</row>
    <row r="654" spans="1:15" ht="15.75" customHeight="1" x14ac:dyDescent="0.25">
      <c r="A654" s="78"/>
      <c r="B654" s="1"/>
      <c r="C654" s="78"/>
      <c r="D654" s="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</row>
    <row r="655" spans="1:15" ht="15.75" customHeight="1" x14ac:dyDescent="0.25">
      <c r="A655" s="78"/>
      <c r="B655" s="1"/>
      <c r="C655" s="78"/>
      <c r="D655" s="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</row>
    <row r="656" spans="1:15" ht="15.75" customHeight="1" x14ac:dyDescent="0.25">
      <c r="A656" s="78"/>
      <c r="B656" s="1"/>
      <c r="C656" s="78"/>
      <c r="D656" s="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</row>
    <row r="657" spans="1:15" ht="15.75" customHeight="1" x14ac:dyDescent="0.25">
      <c r="A657" s="78"/>
      <c r="B657" s="1"/>
      <c r="C657" s="78"/>
      <c r="D657" s="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</row>
    <row r="658" spans="1:15" ht="15.75" customHeight="1" x14ac:dyDescent="0.25">
      <c r="A658" s="78"/>
      <c r="B658" s="1"/>
      <c r="C658" s="78"/>
      <c r="D658" s="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</row>
    <row r="659" spans="1:15" ht="15.75" customHeight="1" x14ac:dyDescent="0.25">
      <c r="A659" s="78"/>
      <c r="B659" s="1"/>
      <c r="C659" s="78"/>
      <c r="D659" s="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</row>
    <row r="660" spans="1:15" ht="15.75" customHeight="1" x14ac:dyDescent="0.25">
      <c r="A660" s="78"/>
      <c r="B660" s="1"/>
      <c r="C660" s="78"/>
      <c r="D660" s="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</row>
    <row r="661" spans="1:15" ht="15.75" customHeight="1" x14ac:dyDescent="0.25">
      <c r="A661" s="78"/>
      <c r="B661" s="1"/>
      <c r="C661" s="78"/>
      <c r="D661" s="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</row>
    <row r="662" spans="1:15" ht="15.75" customHeight="1" x14ac:dyDescent="0.25">
      <c r="A662" s="78"/>
      <c r="B662" s="1"/>
      <c r="C662" s="78"/>
      <c r="D662" s="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</row>
    <row r="663" spans="1:15" ht="15.75" customHeight="1" x14ac:dyDescent="0.25">
      <c r="A663" s="78"/>
      <c r="B663" s="1"/>
      <c r="C663" s="78"/>
      <c r="D663" s="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</row>
    <row r="664" spans="1:15" ht="15.75" customHeight="1" x14ac:dyDescent="0.25">
      <c r="A664" s="78"/>
      <c r="B664" s="1"/>
      <c r="C664" s="78"/>
      <c r="D664" s="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</row>
    <row r="665" spans="1:15" ht="15.75" customHeight="1" x14ac:dyDescent="0.25">
      <c r="A665" s="78"/>
      <c r="B665" s="1"/>
      <c r="C665" s="78"/>
      <c r="D665" s="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</row>
    <row r="666" spans="1:15" ht="15.75" customHeight="1" x14ac:dyDescent="0.25">
      <c r="A666" s="78"/>
      <c r="B666" s="1"/>
      <c r="C666" s="78"/>
      <c r="D666" s="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</row>
    <row r="667" spans="1:15" ht="15.75" customHeight="1" x14ac:dyDescent="0.25">
      <c r="A667" s="78"/>
      <c r="B667" s="1"/>
      <c r="C667" s="78"/>
      <c r="D667" s="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</row>
    <row r="668" spans="1:15" ht="15.75" customHeight="1" x14ac:dyDescent="0.25">
      <c r="A668" s="78"/>
      <c r="B668" s="1"/>
      <c r="C668" s="78"/>
      <c r="D668" s="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</row>
    <row r="669" spans="1:15" ht="15.75" customHeight="1" x14ac:dyDescent="0.25">
      <c r="A669" s="78"/>
      <c r="B669" s="1"/>
      <c r="C669" s="78"/>
      <c r="D669" s="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</row>
    <row r="670" spans="1:15" ht="15.75" customHeight="1" x14ac:dyDescent="0.25">
      <c r="A670" s="78"/>
      <c r="B670" s="1"/>
      <c r="C670" s="78"/>
      <c r="D670" s="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</row>
    <row r="671" spans="1:15" ht="15.75" customHeight="1" x14ac:dyDescent="0.25">
      <c r="A671" s="78"/>
      <c r="B671" s="1"/>
      <c r="C671" s="78"/>
      <c r="D671" s="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</row>
    <row r="672" spans="1:15" ht="15.75" customHeight="1" x14ac:dyDescent="0.25">
      <c r="A672" s="78"/>
      <c r="B672" s="1"/>
      <c r="C672" s="78"/>
      <c r="D672" s="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</row>
    <row r="673" spans="1:15" ht="15.75" customHeight="1" x14ac:dyDescent="0.25">
      <c r="A673" s="78"/>
      <c r="B673" s="1"/>
      <c r="C673" s="78"/>
      <c r="D673" s="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</row>
    <row r="674" spans="1:15" ht="15.75" customHeight="1" x14ac:dyDescent="0.25">
      <c r="A674" s="78"/>
      <c r="B674" s="1"/>
      <c r="C674" s="78"/>
      <c r="D674" s="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</row>
    <row r="675" spans="1:15" ht="15.75" customHeight="1" x14ac:dyDescent="0.25">
      <c r="A675" s="78"/>
      <c r="B675" s="1"/>
      <c r="C675" s="78"/>
      <c r="D675" s="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</row>
    <row r="676" spans="1:15" ht="15.75" customHeight="1" x14ac:dyDescent="0.25">
      <c r="A676" s="78"/>
      <c r="B676" s="1"/>
      <c r="C676" s="78"/>
      <c r="D676" s="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</row>
    <row r="677" spans="1:15" ht="15.75" customHeight="1" x14ac:dyDescent="0.25">
      <c r="A677" s="78"/>
      <c r="B677" s="1"/>
      <c r="C677" s="78"/>
      <c r="D677" s="3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</row>
    <row r="678" spans="1:15" ht="15.75" customHeight="1" x14ac:dyDescent="0.25">
      <c r="A678" s="78"/>
      <c r="B678" s="1"/>
      <c r="C678" s="78"/>
      <c r="D678" s="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</row>
    <row r="679" spans="1:15" ht="15.75" customHeight="1" x14ac:dyDescent="0.25">
      <c r="A679" s="78"/>
      <c r="B679" s="1"/>
      <c r="C679" s="78"/>
      <c r="D679" s="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</row>
    <row r="680" spans="1:15" ht="15.75" customHeight="1" x14ac:dyDescent="0.25">
      <c r="A680" s="78"/>
      <c r="B680" s="1"/>
      <c r="C680" s="78"/>
      <c r="D680" s="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</row>
    <row r="681" spans="1:15" ht="15.75" customHeight="1" x14ac:dyDescent="0.25">
      <c r="A681" s="78"/>
      <c r="B681" s="1"/>
      <c r="C681" s="78"/>
      <c r="D681" s="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</row>
    <row r="682" spans="1:15" ht="15.75" customHeight="1" x14ac:dyDescent="0.25">
      <c r="A682" s="78"/>
      <c r="B682" s="1"/>
      <c r="C682" s="78"/>
      <c r="D682" s="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</row>
    <row r="683" spans="1:15" ht="15.75" customHeight="1" x14ac:dyDescent="0.25">
      <c r="A683" s="78"/>
      <c r="B683" s="1"/>
      <c r="C683" s="78"/>
      <c r="D683" s="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</row>
    <row r="684" spans="1:15" ht="15.75" customHeight="1" x14ac:dyDescent="0.25">
      <c r="A684" s="78"/>
      <c r="B684" s="1"/>
      <c r="C684" s="78"/>
      <c r="D684" s="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</row>
    <row r="685" spans="1:15" ht="15.75" customHeight="1" x14ac:dyDescent="0.25">
      <c r="A685" s="78"/>
      <c r="B685" s="1"/>
      <c r="C685" s="78"/>
      <c r="D685" s="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</row>
    <row r="686" spans="1:15" ht="15.75" customHeight="1" x14ac:dyDescent="0.25">
      <c r="A686" s="78"/>
      <c r="B686" s="1"/>
      <c r="C686" s="78"/>
      <c r="D686" s="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</row>
    <row r="687" spans="1:15" ht="15.75" customHeight="1" x14ac:dyDescent="0.25">
      <c r="A687" s="78"/>
      <c r="B687" s="1"/>
      <c r="C687" s="78"/>
      <c r="D687" s="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</row>
    <row r="688" spans="1:15" ht="15.75" customHeight="1" x14ac:dyDescent="0.25">
      <c r="A688" s="78"/>
      <c r="B688" s="1"/>
      <c r="C688" s="78"/>
      <c r="D688" s="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</row>
    <row r="689" spans="1:15" ht="15.75" customHeight="1" x14ac:dyDescent="0.25">
      <c r="A689" s="78"/>
      <c r="B689" s="1"/>
      <c r="C689" s="78"/>
      <c r="D689" s="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</row>
    <row r="690" spans="1:15" ht="15.75" customHeight="1" x14ac:dyDescent="0.25">
      <c r="A690" s="78"/>
      <c r="B690" s="1"/>
      <c r="C690" s="78"/>
      <c r="D690" s="3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</row>
    <row r="691" spans="1:15" ht="15.75" customHeight="1" x14ac:dyDescent="0.25">
      <c r="A691" s="78"/>
      <c r="B691" s="1"/>
      <c r="C691" s="78"/>
      <c r="D691" s="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</row>
    <row r="692" spans="1:15" ht="15.75" customHeight="1" x14ac:dyDescent="0.25">
      <c r="A692" s="78"/>
      <c r="B692" s="1"/>
      <c r="C692" s="78"/>
      <c r="D692" s="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</row>
    <row r="693" spans="1:15" ht="15.75" customHeight="1" x14ac:dyDescent="0.25">
      <c r="A693" s="78"/>
      <c r="B693" s="1"/>
      <c r="C693" s="78"/>
      <c r="D693" s="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</row>
    <row r="694" spans="1:15" ht="15.75" customHeight="1" x14ac:dyDescent="0.25">
      <c r="A694" s="78"/>
      <c r="B694" s="1"/>
      <c r="C694" s="78"/>
      <c r="D694" s="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</row>
    <row r="695" spans="1:15" ht="15.75" customHeight="1" x14ac:dyDescent="0.25">
      <c r="A695" s="78"/>
      <c r="B695" s="1"/>
      <c r="C695" s="78"/>
      <c r="D695" s="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</row>
    <row r="696" spans="1:15" ht="15.75" customHeight="1" x14ac:dyDescent="0.25">
      <c r="A696" s="78"/>
      <c r="B696" s="1"/>
      <c r="C696" s="78"/>
      <c r="D696" s="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</row>
    <row r="697" spans="1:15" ht="15.75" customHeight="1" x14ac:dyDescent="0.25">
      <c r="A697" s="78"/>
      <c r="B697" s="1"/>
      <c r="C697" s="78"/>
      <c r="D697" s="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</row>
    <row r="698" spans="1:15" ht="15.75" customHeight="1" x14ac:dyDescent="0.25">
      <c r="A698" s="78"/>
      <c r="B698" s="1"/>
      <c r="C698" s="78"/>
      <c r="D698" s="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</row>
    <row r="699" spans="1:15" ht="15.75" customHeight="1" x14ac:dyDescent="0.25">
      <c r="A699" s="78"/>
      <c r="B699" s="1"/>
      <c r="C699" s="78"/>
      <c r="D699" s="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</row>
    <row r="700" spans="1:15" ht="15.75" customHeight="1" x14ac:dyDescent="0.25">
      <c r="A700" s="78"/>
      <c r="B700" s="1"/>
      <c r="C700" s="78"/>
      <c r="D700" s="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</row>
    <row r="701" spans="1:15" ht="15.75" customHeight="1" x14ac:dyDescent="0.25">
      <c r="A701" s="78"/>
      <c r="B701" s="1"/>
      <c r="C701" s="78"/>
      <c r="D701" s="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</row>
    <row r="702" spans="1:15" ht="15.75" customHeight="1" x14ac:dyDescent="0.25">
      <c r="A702" s="78"/>
      <c r="B702" s="1"/>
      <c r="C702" s="78"/>
      <c r="D702" s="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</row>
    <row r="703" spans="1:15" ht="15.75" customHeight="1" x14ac:dyDescent="0.25">
      <c r="A703" s="78"/>
      <c r="B703" s="1"/>
      <c r="C703" s="78"/>
      <c r="D703" s="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</row>
    <row r="704" spans="1:15" ht="15.75" customHeight="1" x14ac:dyDescent="0.25">
      <c r="A704" s="78"/>
      <c r="B704" s="1"/>
      <c r="C704" s="78"/>
      <c r="D704" s="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</row>
    <row r="705" spans="1:15" ht="15.75" customHeight="1" x14ac:dyDescent="0.25">
      <c r="A705" s="78"/>
      <c r="B705" s="1"/>
      <c r="C705" s="78"/>
      <c r="D705" s="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</row>
    <row r="706" spans="1:15" ht="15.75" customHeight="1" x14ac:dyDescent="0.25">
      <c r="A706" s="78"/>
      <c r="B706" s="1"/>
      <c r="C706" s="78"/>
      <c r="D706" s="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</row>
    <row r="707" spans="1:15" ht="15.75" customHeight="1" x14ac:dyDescent="0.25">
      <c r="A707" s="78"/>
      <c r="B707" s="1"/>
      <c r="C707" s="78"/>
      <c r="D707" s="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</row>
    <row r="708" spans="1:15" ht="15.75" customHeight="1" x14ac:dyDescent="0.25">
      <c r="A708" s="78"/>
      <c r="B708" s="1"/>
      <c r="C708" s="78"/>
      <c r="D708" s="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</row>
    <row r="709" spans="1:15" ht="15.75" customHeight="1" x14ac:dyDescent="0.25">
      <c r="A709" s="78"/>
      <c r="B709" s="1"/>
      <c r="C709" s="78"/>
      <c r="D709" s="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</row>
    <row r="710" spans="1:15" ht="15.75" customHeight="1" x14ac:dyDescent="0.25">
      <c r="A710" s="78"/>
      <c r="B710" s="1"/>
      <c r="C710" s="78"/>
      <c r="D710" s="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</row>
    <row r="711" spans="1:15" ht="15.75" customHeight="1" x14ac:dyDescent="0.25">
      <c r="A711" s="78"/>
      <c r="B711" s="1"/>
      <c r="C711" s="78"/>
      <c r="D711" s="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</row>
    <row r="712" spans="1:15" ht="15.75" customHeight="1" x14ac:dyDescent="0.25">
      <c r="A712" s="78"/>
      <c r="B712" s="1"/>
      <c r="C712" s="78"/>
      <c r="D712" s="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</row>
    <row r="713" spans="1:15" ht="15.75" customHeight="1" x14ac:dyDescent="0.25">
      <c r="A713" s="78"/>
      <c r="B713" s="1"/>
      <c r="C713" s="78"/>
      <c r="D713" s="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</row>
    <row r="714" spans="1:15" ht="15.75" customHeight="1" x14ac:dyDescent="0.25">
      <c r="A714" s="78"/>
      <c r="B714" s="1"/>
      <c r="C714" s="78"/>
      <c r="D714" s="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</row>
    <row r="715" spans="1:15" ht="15.75" customHeight="1" x14ac:dyDescent="0.25">
      <c r="A715" s="78"/>
      <c r="B715" s="1"/>
      <c r="C715" s="78"/>
      <c r="D715" s="3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</row>
    <row r="716" spans="1:15" ht="15.75" customHeight="1" x14ac:dyDescent="0.25">
      <c r="A716" s="78"/>
      <c r="B716" s="1"/>
      <c r="C716" s="78"/>
      <c r="D716" s="3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</row>
    <row r="717" spans="1:15" ht="15.75" customHeight="1" x14ac:dyDescent="0.25">
      <c r="A717" s="78"/>
      <c r="B717" s="1"/>
      <c r="C717" s="78"/>
      <c r="D717" s="3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</row>
    <row r="718" spans="1:15" ht="15.75" customHeight="1" x14ac:dyDescent="0.25">
      <c r="A718" s="78"/>
      <c r="B718" s="1"/>
      <c r="C718" s="78"/>
      <c r="D718" s="3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</row>
    <row r="719" spans="1:15" ht="15.75" customHeight="1" x14ac:dyDescent="0.25">
      <c r="A719" s="78"/>
      <c r="B719" s="1"/>
      <c r="C719" s="78"/>
      <c r="D719" s="3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</row>
    <row r="720" spans="1:15" ht="15.75" customHeight="1" x14ac:dyDescent="0.25">
      <c r="A720" s="78"/>
      <c r="B720" s="1"/>
      <c r="C720" s="78"/>
      <c r="D720" s="3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</row>
    <row r="721" spans="1:15" ht="15.75" customHeight="1" x14ac:dyDescent="0.25">
      <c r="A721" s="78"/>
      <c r="B721" s="1"/>
      <c r="C721" s="78"/>
      <c r="D721" s="3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</row>
    <row r="722" spans="1:15" ht="15.75" customHeight="1" x14ac:dyDescent="0.25">
      <c r="A722" s="78"/>
      <c r="B722" s="1"/>
      <c r="C722" s="78"/>
      <c r="D722" s="3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</row>
    <row r="723" spans="1:15" ht="15.75" customHeight="1" x14ac:dyDescent="0.25">
      <c r="A723" s="78"/>
      <c r="B723" s="1"/>
      <c r="C723" s="78"/>
      <c r="D723" s="3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</row>
    <row r="724" spans="1:15" ht="15.75" customHeight="1" x14ac:dyDescent="0.25">
      <c r="A724" s="78"/>
      <c r="B724" s="1"/>
      <c r="C724" s="78"/>
      <c r="D724" s="3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</row>
    <row r="725" spans="1:15" ht="15.75" customHeight="1" x14ac:dyDescent="0.25">
      <c r="A725" s="78"/>
      <c r="B725" s="1"/>
      <c r="C725" s="78"/>
      <c r="D725" s="3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</row>
    <row r="726" spans="1:15" ht="15.75" customHeight="1" x14ac:dyDescent="0.25">
      <c r="A726" s="78"/>
      <c r="B726" s="1"/>
      <c r="C726" s="78"/>
      <c r="D726" s="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</row>
    <row r="727" spans="1:15" ht="15.75" customHeight="1" x14ac:dyDescent="0.25">
      <c r="A727" s="78"/>
      <c r="B727" s="1"/>
      <c r="C727" s="78"/>
      <c r="D727" s="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</row>
    <row r="728" spans="1:15" ht="15.75" customHeight="1" x14ac:dyDescent="0.25">
      <c r="A728" s="78"/>
      <c r="B728" s="1"/>
      <c r="C728" s="78"/>
      <c r="D728" s="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</row>
    <row r="729" spans="1:15" ht="15.75" customHeight="1" x14ac:dyDescent="0.25">
      <c r="A729" s="78"/>
      <c r="B729" s="1"/>
      <c r="C729" s="78"/>
      <c r="D729" s="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</row>
    <row r="730" spans="1:15" ht="15.75" customHeight="1" x14ac:dyDescent="0.25">
      <c r="A730" s="78"/>
      <c r="B730" s="1"/>
      <c r="C730" s="78"/>
      <c r="D730" s="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</row>
    <row r="731" spans="1:15" ht="15.75" customHeight="1" x14ac:dyDescent="0.25">
      <c r="A731" s="78"/>
      <c r="B731" s="1"/>
      <c r="C731" s="78"/>
      <c r="D731" s="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</row>
    <row r="732" spans="1:15" ht="15.75" customHeight="1" x14ac:dyDescent="0.25">
      <c r="A732" s="78"/>
      <c r="B732" s="1"/>
      <c r="C732" s="78"/>
      <c r="D732" s="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</row>
    <row r="733" spans="1:15" ht="15.75" customHeight="1" x14ac:dyDescent="0.25">
      <c r="A733" s="78"/>
      <c r="B733" s="1"/>
      <c r="C733" s="78"/>
      <c r="D733" s="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</row>
    <row r="734" spans="1:15" ht="15.75" customHeight="1" x14ac:dyDescent="0.25">
      <c r="A734" s="78"/>
      <c r="B734" s="1"/>
      <c r="C734" s="78"/>
      <c r="D734" s="3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</row>
    <row r="735" spans="1:15" ht="15.75" customHeight="1" x14ac:dyDescent="0.25">
      <c r="A735" s="78"/>
      <c r="B735" s="1"/>
      <c r="C735" s="78"/>
      <c r="D735" s="3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</row>
    <row r="736" spans="1:15" ht="15.75" customHeight="1" x14ac:dyDescent="0.25">
      <c r="A736" s="78"/>
      <c r="B736" s="1"/>
      <c r="C736" s="78"/>
      <c r="D736" s="3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</row>
    <row r="737" spans="1:15" ht="15.75" customHeight="1" x14ac:dyDescent="0.25">
      <c r="A737" s="78"/>
      <c r="B737" s="1"/>
      <c r="C737" s="78"/>
      <c r="D737" s="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</row>
    <row r="738" spans="1:15" ht="15.75" customHeight="1" x14ac:dyDescent="0.25">
      <c r="A738" s="78"/>
      <c r="B738" s="1"/>
      <c r="C738" s="78"/>
      <c r="D738" s="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</row>
    <row r="739" spans="1:15" ht="15.75" customHeight="1" x14ac:dyDescent="0.25">
      <c r="A739" s="78"/>
      <c r="B739" s="1"/>
      <c r="C739" s="78"/>
      <c r="D739" s="3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</row>
    <row r="740" spans="1:15" ht="15.75" customHeight="1" x14ac:dyDescent="0.25">
      <c r="A740" s="78"/>
      <c r="B740" s="1"/>
      <c r="C740" s="78"/>
      <c r="D740" s="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</row>
    <row r="741" spans="1:15" ht="15.75" customHeight="1" x14ac:dyDescent="0.25">
      <c r="A741" s="78"/>
      <c r="B741" s="1"/>
      <c r="C741" s="78"/>
      <c r="D741" s="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</row>
    <row r="742" spans="1:15" ht="15.75" customHeight="1" x14ac:dyDescent="0.25">
      <c r="A742" s="78"/>
      <c r="B742" s="1"/>
      <c r="C742" s="78"/>
      <c r="D742" s="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</row>
    <row r="743" spans="1:15" ht="15.75" customHeight="1" x14ac:dyDescent="0.25">
      <c r="A743" s="78"/>
      <c r="B743" s="1"/>
      <c r="C743" s="78"/>
      <c r="D743" s="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</row>
    <row r="744" spans="1:15" ht="15.75" customHeight="1" x14ac:dyDescent="0.25">
      <c r="A744" s="78"/>
      <c r="B744" s="1"/>
      <c r="C744" s="78"/>
      <c r="D744" s="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</row>
    <row r="745" spans="1:15" ht="15.75" customHeight="1" x14ac:dyDescent="0.25">
      <c r="A745" s="78"/>
      <c r="B745" s="1"/>
      <c r="C745" s="78"/>
      <c r="D745" s="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</row>
    <row r="746" spans="1:15" ht="15.75" customHeight="1" x14ac:dyDescent="0.25">
      <c r="A746" s="78"/>
      <c r="B746" s="1"/>
      <c r="C746" s="78"/>
      <c r="D746" s="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</row>
    <row r="747" spans="1:15" ht="15.75" customHeight="1" x14ac:dyDescent="0.25">
      <c r="A747" s="78"/>
      <c r="B747" s="1"/>
      <c r="C747" s="78"/>
      <c r="D747" s="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</row>
    <row r="748" spans="1:15" ht="15.75" customHeight="1" x14ac:dyDescent="0.25">
      <c r="A748" s="78"/>
      <c r="B748" s="1"/>
      <c r="C748" s="78"/>
      <c r="D748" s="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</row>
    <row r="749" spans="1:15" ht="15.75" customHeight="1" x14ac:dyDescent="0.25">
      <c r="A749" s="78"/>
      <c r="B749" s="1"/>
      <c r="C749" s="78"/>
      <c r="D749" s="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</row>
    <row r="750" spans="1:15" ht="15.75" customHeight="1" x14ac:dyDescent="0.25">
      <c r="A750" s="78"/>
      <c r="B750" s="1"/>
      <c r="C750" s="78"/>
      <c r="D750" s="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</row>
    <row r="751" spans="1:15" ht="15.75" customHeight="1" x14ac:dyDescent="0.25">
      <c r="A751" s="78"/>
      <c r="B751" s="1"/>
      <c r="C751" s="78"/>
      <c r="D751" s="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</row>
    <row r="752" spans="1:15" ht="15.75" customHeight="1" x14ac:dyDescent="0.25">
      <c r="A752" s="78"/>
      <c r="B752" s="1"/>
      <c r="C752" s="78"/>
      <c r="D752" s="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</row>
    <row r="753" spans="1:15" ht="15.75" customHeight="1" x14ac:dyDescent="0.25">
      <c r="A753" s="78"/>
      <c r="B753" s="1"/>
      <c r="C753" s="78"/>
      <c r="D753" s="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</row>
    <row r="754" spans="1:15" ht="15.75" customHeight="1" x14ac:dyDescent="0.25">
      <c r="A754" s="78"/>
      <c r="B754" s="1"/>
      <c r="C754" s="78"/>
      <c r="D754" s="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</row>
    <row r="755" spans="1:15" ht="15.75" customHeight="1" x14ac:dyDescent="0.25">
      <c r="A755" s="78"/>
      <c r="B755" s="1"/>
      <c r="C755" s="78"/>
      <c r="D755" s="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</row>
    <row r="756" spans="1:15" ht="15.75" customHeight="1" x14ac:dyDescent="0.25">
      <c r="A756" s="78"/>
      <c r="B756" s="1"/>
      <c r="C756" s="78"/>
      <c r="D756" s="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</row>
    <row r="757" spans="1:15" ht="15.75" customHeight="1" x14ac:dyDescent="0.25">
      <c r="A757" s="78"/>
      <c r="B757" s="1"/>
      <c r="C757" s="78"/>
      <c r="D757" s="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</row>
    <row r="758" spans="1:15" ht="15.75" customHeight="1" x14ac:dyDescent="0.25">
      <c r="A758" s="78"/>
      <c r="B758" s="1"/>
      <c r="C758" s="78"/>
      <c r="D758" s="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</row>
    <row r="759" spans="1:15" ht="15.75" customHeight="1" x14ac:dyDescent="0.25">
      <c r="A759" s="78"/>
      <c r="B759" s="1"/>
      <c r="C759" s="78"/>
      <c r="D759" s="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</row>
    <row r="760" spans="1:15" ht="15.75" customHeight="1" x14ac:dyDescent="0.25">
      <c r="A760" s="78"/>
      <c r="B760" s="1"/>
      <c r="C760" s="78"/>
      <c r="D760" s="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</row>
    <row r="761" spans="1:15" ht="15.75" customHeight="1" x14ac:dyDescent="0.25">
      <c r="A761" s="78"/>
      <c r="B761" s="1"/>
      <c r="C761" s="78"/>
      <c r="D761" s="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</row>
    <row r="762" spans="1:15" ht="15.75" customHeight="1" x14ac:dyDescent="0.25">
      <c r="A762" s="78"/>
      <c r="B762" s="1"/>
      <c r="C762" s="78"/>
      <c r="D762" s="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</row>
    <row r="763" spans="1:15" ht="15.75" customHeight="1" x14ac:dyDescent="0.25">
      <c r="A763" s="78"/>
      <c r="B763" s="1"/>
      <c r="C763" s="78"/>
      <c r="D763" s="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</row>
    <row r="764" spans="1:15" ht="15.75" customHeight="1" x14ac:dyDescent="0.25">
      <c r="A764" s="78"/>
      <c r="B764" s="1"/>
      <c r="C764" s="78"/>
      <c r="D764" s="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</row>
    <row r="765" spans="1:15" ht="15.75" customHeight="1" x14ac:dyDescent="0.25">
      <c r="A765" s="78"/>
      <c r="B765" s="1"/>
      <c r="C765" s="78"/>
      <c r="D765" s="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</row>
    <row r="766" spans="1:15" ht="15.75" customHeight="1" x14ac:dyDescent="0.25">
      <c r="A766" s="78"/>
      <c r="B766" s="1"/>
      <c r="C766" s="78"/>
      <c r="D766" s="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</row>
    <row r="767" spans="1:15" ht="15.75" customHeight="1" x14ac:dyDescent="0.25">
      <c r="A767" s="78"/>
      <c r="B767" s="1"/>
      <c r="C767" s="78"/>
      <c r="D767" s="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</row>
    <row r="768" spans="1:15" ht="15.75" customHeight="1" x14ac:dyDescent="0.25">
      <c r="A768" s="78"/>
      <c r="B768" s="1"/>
      <c r="C768" s="78"/>
      <c r="D768" s="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</row>
    <row r="769" spans="1:15" ht="15.75" customHeight="1" x14ac:dyDescent="0.25">
      <c r="A769" s="78"/>
      <c r="B769" s="1"/>
      <c r="C769" s="78"/>
      <c r="D769" s="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</row>
    <row r="770" spans="1:15" ht="15.75" customHeight="1" x14ac:dyDescent="0.25">
      <c r="A770" s="78"/>
      <c r="B770" s="1"/>
      <c r="C770" s="78"/>
      <c r="D770" s="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</row>
    <row r="771" spans="1:15" ht="15.75" customHeight="1" x14ac:dyDescent="0.25">
      <c r="A771" s="78"/>
      <c r="B771" s="1"/>
      <c r="C771" s="78"/>
      <c r="D771" s="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</row>
    <row r="772" spans="1:15" ht="15.75" customHeight="1" x14ac:dyDescent="0.25">
      <c r="A772" s="78"/>
      <c r="B772" s="1"/>
      <c r="C772" s="78"/>
      <c r="D772" s="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</row>
    <row r="773" spans="1:15" ht="15.75" customHeight="1" x14ac:dyDescent="0.25">
      <c r="A773" s="78"/>
      <c r="B773" s="1"/>
      <c r="C773" s="78"/>
      <c r="D773" s="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</row>
    <row r="774" spans="1:15" ht="15.75" customHeight="1" x14ac:dyDescent="0.25">
      <c r="A774" s="78"/>
      <c r="B774" s="1"/>
      <c r="C774" s="78"/>
      <c r="D774" s="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</row>
    <row r="775" spans="1:15" ht="15.75" customHeight="1" x14ac:dyDescent="0.25">
      <c r="A775" s="78"/>
      <c r="B775" s="1"/>
      <c r="C775" s="78"/>
      <c r="D775" s="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</row>
    <row r="776" spans="1:15" ht="15.75" customHeight="1" x14ac:dyDescent="0.25">
      <c r="A776" s="78"/>
      <c r="B776" s="1"/>
      <c r="C776" s="78"/>
      <c r="D776" s="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</row>
    <row r="777" spans="1:15" ht="15.75" customHeight="1" x14ac:dyDescent="0.25">
      <c r="A777" s="78"/>
      <c r="B777" s="1"/>
      <c r="C777" s="78"/>
      <c r="D777" s="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</row>
    <row r="778" spans="1:15" ht="15.75" customHeight="1" x14ac:dyDescent="0.25">
      <c r="A778" s="78"/>
      <c r="B778" s="1"/>
      <c r="C778" s="78"/>
      <c r="D778" s="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</row>
    <row r="779" spans="1:15" ht="15.75" customHeight="1" x14ac:dyDescent="0.25">
      <c r="A779" s="78"/>
      <c r="B779" s="1"/>
      <c r="C779" s="78"/>
      <c r="D779" s="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</row>
    <row r="780" spans="1:15" ht="15.75" customHeight="1" x14ac:dyDescent="0.25">
      <c r="A780" s="78"/>
      <c r="B780" s="1"/>
      <c r="C780" s="78"/>
      <c r="D780" s="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</row>
    <row r="781" spans="1:15" ht="15.75" customHeight="1" x14ac:dyDescent="0.25">
      <c r="A781" s="78"/>
      <c r="B781" s="1"/>
      <c r="C781" s="78"/>
      <c r="D781" s="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</row>
    <row r="782" spans="1:15" ht="15.75" customHeight="1" x14ac:dyDescent="0.25">
      <c r="A782" s="78"/>
      <c r="B782" s="1"/>
      <c r="C782" s="78"/>
      <c r="D782" s="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</row>
    <row r="783" spans="1:15" ht="15.75" customHeight="1" x14ac:dyDescent="0.25">
      <c r="A783" s="78"/>
      <c r="B783" s="1"/>
      <c r="C783" s="78"/>
      <c r="D783" s="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</row>
    <row r="784" spans="1:15" ht="15.75" customHeight="1" x14ac:dyDescent="0.25">
      <c r="A784" s="78"/>
      <c r="B784" s="1"/>
      <c r="C784" s="78"/>
      <c r="D784" s="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</row>
    <row r="785" spans="1:15" ht="15.75" customHeight="1" x14ac:dyDescent="0.25">
      <c r="A785" s="78"/>
      <c r="B785" s="1"/>
      <c r="C785" s="78"/>
      <c r="D785" s="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</row>
    <row r="786" spans="1:15" ht="15.75" customHeight="1" x14ac:dyDescent="0.25">
      <c r="A786" s="78"/>
      <c r="B786" s="1"/>
      <c r="C786" s="78"/>
      <c r="D786" s="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</row>
    <row r="787" spans="1:15" ht="15.75" customHeight="1" x14ac:dyDescent="0.25">
      <c r="A787" s="78"/>
      <c r="B787" s="1"/>
      <c r="C787" s="78"/>
      <c r="D787" s="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</row>
    <row r="788" spans="1:15" ht="15.75" customHeight="1" x14ac:dyDescent="0.25">
      <c r="A788" s="78"/>
      <c r="B788" s="1"/>
      <c r="C788" s="78"/>
      <c r="D788" s="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</row>
    <row r="789" spans="1:15" ht="15.75" customHeight="1" x14ac:dyDescent="0.25">
      <c r="A789" s="78"/>
      <c r="B789" s="1"/>
      <c r="C789" s="78"/>
      <c r="D789" s="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</row>
    <row r="790" spans="1:15" ht="15.75" customHeight="1" x14ac:dyDescent="0.25">
      <c r="A790" s="78"/>
      <c r="B790" s="1"/>
      <c r="C790" s="78"/>
      <c r="D790" s="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</row>
    <row r="791" spans="1:15" ht="15.75" customHeight="1" x14ac:dyDescent="0.25">
      <c r="A791" s="78"/>
      <c r="B791" s="1"/>
      <c r="C791" s="78"/>
      <c r="D791" s="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</row>
    <row r="792" spans="1:15" ht="15.75" customHeight="1" x14ac:dyDescent="0.25">
      <c r="A792" s="78"/>
      <c r="B792" s="1"/>
      <c r="C792" s="78"/>
      <c r="D792" s="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</row>
    <row r="793" spans="1:15" ht="15.75" customHeight="1" x14ac:dyDescent="0.25">
      <c r="A793" s="78"/>
      <c r="B793" s="1"/>
      <c r="C793" s="78"/>
      <c r="D793" s="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</row>
    <row r="794" spans="1:15" ht="15.75" customHeight="1" x14ac:dyDescent="0.25">
      <c r="A794" s="78"/>
      <c r="B794" s="1"/>
      <c r="C794" s="78"/>
      <c r="D794" s="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</row>
    <row r="795" spans="1:15" ht="15.75" customHeight="1" x14ac:dyDescent="0.25">
      <c r="A795" s="78"/>
      <c r="B795" s="1"/>
      <c r="C795" s="78"/>
      <c r="D795" s="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</row>
    <row r="796" spans="1:15" ht="15.75" customHeight="1" x14ac:dyDescent="0.25">
      <c r="A796" s="78"/>
      <c r="B796" s="1"/>
      <c r="C796" s="78"/>
      <c r="D796" s="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</row>
    <row r="797" spans="1:15" ht="15.75" customHeight="1" x14ac:dyDescent="0.25">
      <c r="A797" s="78"/>
      <c r="B797" s="1"/>
      <c r="C797" s="78"/>
      <c r="D797" s="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</row>
    <row r="798" spans="1:15" ht="15.75" customHeight="1" x14ac:dyDescent="0.25">
      <c r="A798" s="78"/>
      <c r="B798" s="1"/>
      <c r="C798" s="78"/>
      <c r="D798" s="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</row>
    <row r="799" spans="1:15" ht="15.75" customHeight="1" x14ac:dyDescent="0.25">
      <c r="A799" s="78"/>
      <c r="B799" s="1"/>
      <c r="C799" s="78"/>
      <c r="D799" s="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</row>
    <row r="800" spans="1:15" ht="15.75" customHeight="1" x14ac:dyDescent="0.25">
      <c r="A800" s="78"/>
      <c r="B800" s="1"/>
      <c r="C800" s="78"/>
      <c r="D800" s="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</row>
    <row r="801" spans="1:15" ht="15.75" customHeight="1" x14ac:dyDescent="0.25">
      <c r="A801" s="78"/>
      <c r="B801" s="1"/>
      <c r="C801" s="78"/>
      <c r="D801" s="3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</row>
    <row r="802" spans="1:15" ht="15.75" customHeight="1" x14ac:dyDescent="0.25">
      <c r="A802" s="78"/>
      <c r="B802" s="1"/>
      <c r="C802" s="78"/>
      <c r="D802" s="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</row>
    <row r="803" spans="1:15" ht="15.75" customHeight="1" x14ac:dyDescent="0.25">
      <c r="A803" s="78"/>
      <c r="B803" s="1"/>
      <c r="C803" s="78"/>
      <c r="D803" s="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</row>
    <row r="804" spans="1:15" ht="15.75" customHeight="1" x14ac:dyDescent="0.25">
      <c r="A804" s="78"/>
      <c r="B804" s="1"/>
      <c r="C804" s="78"/>
      <c r="D804" s="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</row>
    <row r="805" spans="1:15" ht="15.75" customHeight="1" x14ac:dyDescent="0.25">
      <c r="A805" s="78"/>
      <c r="B805" s="1"/>
      <c r="C805" s="78"/>
      <c r="D805" s="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</row>
    <row r="806" spans="1:15" ht="15.75" customHeight="1" x14ac:dyDescent="0.25">
      <c r="A806" s="78"/>
      <c r="B806" s="1"/>
      <c r="C806" s="78"/>
      <c r="D806" s="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</row>
    <row r="807" spans="1:15" ht="15.75" customHeight="1" x14ac:dyDescent="0.25">
      <c r="A807" s="78"/>
      <c r="B807" s="1"/>
      <c r="C807" s="78"/>
      <c r="D807" s="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</row>
    <row r="808" spans="1:15" ht="15.75" customHeight="1" x14ac:dyDescent="0.25">
      <c r="A808" s="78"/>
      <c r="B808" s="1"/>
      <c r="C808" s="78"/>
      <c r="D808" s="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</row>
    <row r="809" spans="1:15" ht="15.75" customHeight="1" x14ac:dyDescent="0.25">
      <c r="A809" s="78"/>
      <c r="B809" s="1"/>
      <c r="C809" s="78"/>
      <c r="D809" s="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</row>
    <row r="810" spans="1:15" ht="15.75" customHeight="1" x14ac:dyDescent="0.25">
      <c r="A810" s="78"/>
      <c r="B810" s="1"/>
      <c r="C810" s="78"/>
      <c r="D810" s="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</row>
    <row r="811" spans="1:15" ht="15.75" customHeight="1" x14ac:dyDescent="0.25">
      <c r="A811" s="78"/>
      <c r="B811" s="1"/>
      <c r="C811" s="78"/>
      <c r="D811" s="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</row>
    <row r="812" spans="1:15" ht="15.75" customHeight="1" x14ac:dyDescent="0.25">
      <c r="A812" s="78"/>
      <c r="B812" s="1"/>
      <c r="C812" s="78"/>
      <c r="D812" s="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</row>
    <row r="813" spans="1:15" ht="15.75" customHeight="1" x14ac:dyDescent="0.25">
      <c r="A813" s="78"/>
      <c r="B813" s="1"/>
      <c r="C813" s="78"/>
      <c r="D813" s="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</row>
    <row r="814" spans="1:15" ht="15.75" customHeight="1" x14ac:dyDescent="0.25">
      <c r="A814" s="78"/>
      <c r="B814" s="1"/>
      <c r="C814" s="78"/>
      <c r="D814" s="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</row>
    <row r="815" spans="1:15" ht="15.75" customHeight="1" x14ac:dyDescent="0.25">
      <c r="A815" s="78"/>
      <c r="B815" s="1"/>
      <c r="C815" s="78"/>
      <c r="D815" s="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</row>
    <row r="816" spans="1:15" ht="15.75" customHeight="1" x14ac:dyDescent="0.25">
      <c r="A816" s="78"/>
      <c r="B816" s="1"/>
      <c r="C816" s="78"/>
      <c r="D816" s="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</row>
    <row r="817" spans="1:15" ht="15.75" customHeight="1" x14ac:dyDescent="0.25">
      <c r="A817" s="78"/>
      <c r="B817" s="1"/>
      <c r="C817" s="78"/>
      <c r="D817" s="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</row>
    <row r="818" spans="1:15" ht="15.75" customHeight="1" x14ac:dyDescent="0.25">
      <c r="A818" s="78"/>
      <c r="B818" s="1"/>
      <c r="C818" s="78"/>
      <c r="D818" s="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</row>
    <row r="819" spans="1:15" ht="15.75" customHeight="1" x14ac:dyDescent="0.25">
      <c r="A819" s="78"/>
      <c r="B819" s="1"/>
      <c r="C819" s="78"/>
      <c r="D819" s="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</row>
    <row r="820" spans="1:15" ht="15.75" customHeight="1" x14ac:dyDescent="0.25">
      <c r="A820" s="78"/>
      <c r="B820" s="1"/>
      <c r="C820" s="78"/>
      <c r="D820" s="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</row>
    <row r="821" spans="1:15" ht="15.75" customHeight="1" x14ac:dyDescent="0.25">
      <c r="A821" s="78"/>
      <c r="B821" s="1"/>
      <c r="C821" s="78"/>
      <c r="D821" s="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</row>
    <row r="822" spans="1:15" ht="15.75" customHeight="1" x14ac:dyDescent="0.25">
      <c r="A822" s="78"/>
      <c r="B822" s="1"/>
      <c r="C822" s="78"/>
      <c r="D822" s="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</row>
    <row r="823" spans="1:15" ht="15.75" customHeight="1" x14ac:dyDescent="0.25">
      <c r="A823" s="78"/>
      <c r="B823" s="1"/>
      <c r="C823" s="78"/>
      <c r="D823" s="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</row>
    <row r="824" spans="1:15" ht="15.75" customHeight="1" x14ac:dyDescent="0.25">
      <c r="A824" s="78"/>
      <c r="B824" s="1"/>
      <c r="C824" s="78"/>
      <c r="D824" s="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</row>
    <row r="825" spans="1:15" ht="15.75" customHeight="1" x14ac:dyDescent="0.25">
      <c r="A825" s="78"/>
      <c r="B825" s="1"/>
      <c r="C825" s="78"/>
      <c r="D825" s="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</row>
    <row r="826" spans="1:15" ht="15.75" customHeight="1" x14ac:dyDescent="0.25">
      <c r="A826" s="78"/>
      <c r="B826" s="1"/>
      <c r="C826" s="78"/>
      <c r="D826" s="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</row>
    <row r="827" spans="1:15" ht="15.75" customHeight="1" x14ac:dyDescent="0.25">
      <c r="A827" s="78"/>
      <c r="B827" s="1"/>
      <c r="C827" s="78"/>
      <c r="D827" s="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</row>
    <row r="828" spans="1:15" ht="15.75" customHeight="1" x14ac:dyDescent="0.25">
      <c r="A828" s="78"/>
      <c r="B828" s="1"/>
      <c r="C828" s="78"/>
      <c r="D828" s="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</row>
    <row r="829" spans="1:15" ht="15.75" customHeight="1" x14ac:dyDescent="0.25">
      <c r="A829" s="78"/>
      <c r="B829" s="1"/>
      <c r="C829" s="78"/>
      <c r="D829" s="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</row>
    <row r="830" spans="1:15" ht="15.75" customHeight="1" x14ac:dyDescent="0.25">
      <c r="A830" s="78"/>
      <c r="B830" s="1"/>
      <c r="C830" s="78"/>
      <c r="D830" s="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</row>
    <row r="831" spans="1:15" ht="15.75" customHeight="1" x14ac:dyDescent="0.25">
      <c r="A831" s="78"/>
      <c r="B831" s="1"/>
      <c r="C831" s="78"/>
      <c r="D831" s="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</row>
    <row r="832" spans="1:15" ht="15.75" customHeight="1" x14ac:dyDescent="0.25">
      <c r="A832" s="78"/>
      <c r="B832" s="1"/>
      <c r="C832" s="78"/>
      <c r="D832" s="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</row>
    <row r="833" spans="1:15" ht="15.75" customHeight="1" x14ac:dyDescent="0.25">
      <c r="A833" s="78"/>
      <c r="B833" s="1"/>
      <c r="C833" s="78"/>
      <c r="D833" s="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</row>
    <row r="834" spans="1:15" ht="15.75" customHeight="1" x14ac:dyDescent="0.25">
      <c r="A834" s="78"/>
      <c r="B834" s="1"/>
      <c r="C834" s="78"/>
      <c r="D834" s="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</row>
    <row r="835" spans="1:15" ht="15.75" customHeight="1" x14ac:dyDescent="0.25">
      <c r="A835" s="78"/>
      <c r="B835" s="1"/>
      <c r="C835" s="78"/>
      <c r="D835" s="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</row>
    <row r="836" spans="1:15" ht="15.75" customHeight="1" x14ac:dyDescent="0.25">
      <c r="A836" s="78"/>
      <c r="B836" s="1"/>
      <c r="C836" s="78"/>
      <c r="D836" s="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</row>
    <row r="837" spans="1:15" ht="15.75" customHeight="1" x14ac:dyDescent="0.25">
      <c r="A837" s="78"/>
      <c r="B837" s="1"/>
      <c r="C837" s="78"/>
      <c r="D837" s="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</row>
    <row r="838" spans="1:15" ht="15.75" customHeight="1" x14ac:dyDescent="0.25">
      <c r="A838" s="78"/>
      <c r="B838" s="1"/>
      <c r="C838" s="78"/>
      <c r="D838" s="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</row>
    <row r="839" spans="1:15" ht="15.75" customHeight="1" x14ac:dyDescent="0.25">
      <c r="A839" s="78"/>
      <c r="B839" s="1"/>
      <c r="C839" s="78"/>
      <c r="D839" s="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</row>
    <row r="840" spans="1:15" ht="15.75" customHeight="1" x14ac:dyDescent="0.25">
      <c r="A840" s="78"/>
      <c r="B840" s="1"/>
      <c r="C840" s="78"/>
      <c r="D840" s="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</row>
    <row r="841" spans="1:15" ht="15.75" customHeight="1" x14ac:dyDescent="0.25">
      <c r="A841" s="78"/>
      <c r="B841" s="1"/>
      <c r="C841" s="78"/>
      <c r="D841" s="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</row>
    <row r="842" spans="1:15" ht="15.75" customHeight="1" x14ac:dyDescent="0.25">
      <c r="A842" s="78"/>
      <c r="B842" s="1"/>
      <c r="C842" s="78"/>
      <c r="D842" s="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</row>
    <row r="843" spans="1:15" ht="15.75" customHeight="1" x14ac:dyDescent="0.25">
      <c r="A843" s="78"/>
      <c r="B843" s="1"/>
      <c r="C843" s="78"/>
      <c r="D843" s="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</row>
    <row r="844" spans="1:15" ht="15.75" customHeight="1" x14ac:dyDescent="0.25">
      <c r="A844" s="78"/>
      <c r="B844" s="1"/>
      <c r="C844" s="78"/>
      <c r="D844" s="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</row>
    <row r="845" spans="1:15" ht="15.75" customHeight="1" x14ac:dyDescent="0.25">
      <c r="A845" s="78"/>
      <c r="B845" s="1"/>
      <c r="C845" s="78"/>
      <c r="D845" s="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</row>
    <row r="846" spans="1:15" ht="15.75" customHeight="1" x14ac:dyDescent="0.25">
      <c r="A846" s="78"/>
      <c r="B846" s="1"/>
      <c r="C846" s="78"/>
      <c r="D846" s="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</row>
    <row r="847" spans="1:15" ht="15.75" customHeight="1" x14ac:dyDescent="0.25">
      <c r="A847" s="78"/>
      <c r="B847" s="1"/>
      <c r="C847" s="78"/>
      <c r="D847" s="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</row>
    <row r="848" spans="1:15" ht="15.75" customHeight="1" x14ac:dyDescent="0.25">
      <c r="A848" s="78"/>
      <c r="B848" s="1"/>
      <c r="C848" s="78"/>
      <c r="D848" s="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</row>
    <row r="849" spans="1:15" ht="15.75" customHeight="1" x14ac:dyDescent="0.25">
      <c r="A849" s="78"/>
      <c r="B849" s="1"/>
      <c r="C849" s="78"/>
      <c r="D849" s="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</row>
    <row r="850" spans="1:15" ht="15.75" customHeight="1" x14ac:dyDescent="0.25">
      <c r="A850" s="78"/>
      <c r="B850" s="1"/>
      <c r="C850" s="78"/>
      <c r="D850" s="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</row>
    <row r="851" spans="1:15" ht="15.75" customHeight="1" x14ac:dyDescent="0.25">
      <c r="A851" s="78"/>
      <c r="B851" s="1"/>
      <c r="C851" s="78"/>
      <c r="D851" s="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</row>
    <row r="852" spans="1:15" ht="15.75" customHeight="1" x14ac:dyDescent="0.25">
      <c r="A852" s="78"/>
      <c r="B852" s="1"/>
      <c r="C852" s="78"/>
      <c r="D852" s="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</row>
    <row r="853" spans="1:15" ht="15.75" customHeight="1" x14ac:dyDescent="0.25">
      <c r="A853" s="78"/>
      <c r="B853" s="1"/>
      <c r="C853" s="78"/>
      <c r="D853" s="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</row>
    <row r="854" spans="1:15" ht="15.75" customHeight="1" x14ac:dyDescent="0.25">
      <c r="A854" s="78"/>
      <c r="B854" s="1"/>
      <c r="C854" s="78"/>
      <c r="D854" s="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</row>
    <row r="855" spans="1:15" ht="15.75" customHeight="1" x14ac:dyDescent="0.25">
      <c r="A855" s="78"/>
      <c r="B855" s="1"/>
      <c r="C855" s="78"/>
      <c r="D855" s="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</row>
    <row r="856" spans="1:15" ht="15.75" customHeight="1" x14ac:dyDescent="0.25">
      <c r="A856" s="78"/>
      <c r="B856" s="1"/>
      <c r="C856" s="78"/>
      <c r="D856" s="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</row>
    <row r="857" spans="1:15" ht="15.75" customHeight="1" x14ac:dyDescent="0.25">
      <c r="A857" s="78"/>
      <c r="B857" s="1"/>
      <c r="C857" s="78"/>
      <c r="D857" s="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</row>
    <row r="858" spans="1:15" ht="15.75" customHeight="1" x14ac:dyDescent="0.25">
      <c r="A858" s="78"/>
      <c r="B858" s="1"/>
      <c r="C858" s="78"/>
      <c r="D858" s="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</row>
    <row r="859" spans="1:15" ht="15.75" customHeight="1" x14ac:dyDescent="0.25">
      <c r="A859" s="78"/>
      <c r="B859" s="1"/>
      <c r="C859" s="78"/>
      <c r="D859" s="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</row>
    <row r="860" spans="1:15" ht="15.75" customHeight="1" x14ac:dyDescent="0.25">
      <c r="A860" s="78"/>
      <c r="B860" s="1"/>
      <c r="C860" s="78"/>
      <c r="D860" s="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</row>
    <row r="861" spans="1:15" ht="15.75" customHeight="1" x14ac:dyDescent="0.25">
      <c r="A861" s="78"/>
      <c r="B861" s="1"/>
      <c r="C861" s="78"/>
      <c r="D861" s="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</row>
    <row r="862" spans="1:15" ht="15.75" customHeight="1" x14ac:dyDescent="0.25">
      <c r="A862" s="78"/>
      <c r="B862" s="1"/>
      <c r="C862" s="78"/>
      <c r="D862" s="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</row>
    <row r="863" spans="1:15" ht="15.75" customHeight="1" x14ac:dyDescent="0.25">
      <c r="A863" s="78"/>
      <c r="B863" s="1"/>
      <c r="C863" s="78"/>
      <c r="D863" s="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</row>
    <row r="864" spans="1:15" ht="15.75" customHeight="1" x14ac:dyDescent="0.25">
      <c r="A864" s="78"/>
      <c r="B864" s="1"/>
      <c r="C864" s="78"/>
      <c r="D864" s="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</row>
    <row r="865" spans="1:15" ht="15.75" customHeight="1" x14ac:dyDescent="0.25">
      <c r="A865" s="78"/>
      <c r="B865" s="1"/>
      <c r="C865" s="78"/>
      <c r="D865" s="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</row>
    <row r="866" spans="1:15" ht="15.75" customHeight="1" x14ac:dyDescent="0.25">
      <c r="A866" s="78"/>
      <c r="B866" s="1"/>
      <c r="C866" s="78"/>
      <c r="D866" s="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</row>
    <row r="867" spans="1:15" ht="15.75" customHeight="1" x14ac:dyDescent="0.25">
      <c r="A867" s="78"/>
      <c r="B867" s="1"/>
      <c r="C867" s="78"/>
      <c r="D867" s="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</row>
    <row r="868" spans="1:15" ht="15.75" customHeight="1" x14ac:dyDescent="0.25">
      <c r="A868" s="78"/>
      <c r="B868" s="1"/>
      <c r="C868" s="78"/>
      <c r="D868" s="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</row>
    <row r="869" spans="1:15" ht="15.75" customHeight="1" x14ac:dyDescent="0.25">
      <c r="A869" s="78"/>
      <c r="B869" s="1"/>
      <c r="C869" s="78"/>
      <c r="D869" s="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</row>
    <row r="870" spans="1:15" ht="15.75" customHeight="1" x14ac:dyDescent="0.25">
      <c r="A870" s="78"/>
      <c r="B870" s="1"/>
      <c r="C870" s="78"/>
      <c r="D870" s="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</row>
    <row r="871" spans="1:15" ht="15.75" customHeight="1" x14ac:dyDescent="0.25">
      <c r="A871" s="78"/>
      <c r="B871" s="1"/>
      <c r="C871" s="78"/>
      <c r="D871" s="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</row>
    <row r="872" spans="1:15" ht="15.75" customHeight="1" x14ac:dyDescent="0.25">
      <c r="A872" s="78"/>
      <c r="B872" s="1"/>
      <c r="C872" s="78"/>
      <c r="D872" s="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</row>
    <row r="873" spans="1:15" ht="15.75" customHeight="1" x14ac:dyDescent="0.25">
      <c r="A873" s="78"/>
      <c r="B873" s="1"/>
      <c r="C873" s="78"/>
      <c r="D873" s="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</row>
    <row r="874" spans="1:15" ht="15.75" customHeight="1" x14ac:dyDescent="0.25">
      <c r="A874" s="78"/>
      <c r="B874" s="1"/>
      <c r="C874" s="78"/>
      <c r="D874" s="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</row>
    <row r="875" spans="1:15" ht="15.75" customHeight="1" x14ac:dyDescent="0.25">
      <c r="A875" s="78"/>
      <c r="B875" s="1"/>
      <c r="C875" s="78"/>
      <c r="D875" s="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</row>
    <row r="876" spans="1:15" ht="15.75" customHeight="1" x14ac:dyDescent="0.25">
      <c r="A876" s="78"/>
      <c r="B876" s="1"/>
      <c r="C876" s="78"/>
      <c r="D876" s="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</row>
    <row r="877" spans="1:15" ht="15.75" customHeight="1" x14ac:dyDescent="0.25">
      <c r="A877" s="78"/>
      <c r="B877" s="1"/>
      <c r="C877" s="78"/>
      <c r="D877" s="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</row>
    <row r="878" spans="1:15" ht="15.75" customHeight="1" x14ac:dyDescent="0.25">
      <c r="A878" s="78"/>
      <c r="B878" s="1"/>
      <c r="C878" s="78"/>
      <c r="D878" s="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</row>
    <row r="879" spans="1:15" ht="15.75" customHeight="1" x14ac:dyDescent="0.25">
      <c r="A879" s="78"/>
      <c r="B879" s="1"/>
      <c r="C879" s="78"/>
      <c r="D879" s="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</row>
    <row r="880" spans="1:15" ht="15.75" customHeight="1" x14ac:dyDescent="0.25">
      <c r="A880" s="78"/>
      <c r="B880" s="1"/>
      <c r="C880" s="78"/>
      <c r="D880" s="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</row>
    <row r="881" spans="1:15" ht="15.75" customHeight="1" x14ac:dyDescent="0.25">
      <c r="A881" s="78"/>
      <c r="B881" s="1"/>
      <c r="C881" s="78"/>
      <c r="D881" s="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</row>
    <row r="882" spans="1:15" ht="15.75" customHeight="1" x14ac:dyDescent="0.25">
      <c r="A882" s="78"/>
      <c r="B882" s="1"/>
      <c r="C882" s="78"/>
      <c r="D882" s="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</row>
    <row r="883" spans="1:15" ht="15.75" customHeight="1" x14ac:dyDescent="0.25">
      <c r="A883" s="78"/>
      <c r="B883" s="1"/>
      <c r="C883" s="78"/>
      <c r="D883" s="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</row>
    <row r="884" spans="1:15" ht="15.75" customHeight="1" x14ac:dyDescent="0.25">
      <c r="A884" s="78"/>
      <c r="B884" s="1"/>
      <c r="C884" s="78"/>
      <c r="D884" s="3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</row>
    <row r="885" spans="1:15" ht="15.75" customHeight="1" x14ac:dyDescent="0.25">
      <c r="A885" s="78"/>
      <c r="B885" s="1"/>
      <c r="C885" s="78"/>
      <c r="D885" s="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</row>
    <row r="886" spans="1:15" ht="15.75" customHeight="1" x14ac:dyDescent="0.25">
      <c r="A886" s="78"/>
      <c r="B886" s="1"/>
      <c r="C886" s="78"/>
      <c r="D886" s="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</row>
    <row r="887" spans="1:15" ht="15.75" customHeight="1" x14ac:dyDescent="0.25">
      <c r="A887" s="78"/>
      <c r="B887" s="1"/>
      <c r="C887" s="78"/>
      <c r="D887" s="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</row>
    <row r="888" spans="1:15" ht="15.75" customHeight="1" x14ac:dyDescent="0.25">
      <c r="A888" s="78"/>
      <c r="B888" s="1"/>
      <c r="C888" s="78"/>
      <c r="D888" s="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</row>
    <row r="889" spans="1:15" ht="15.75" customHeight="1" x14ac:dyDescent="0.25">
      <c r="A889" s="78"/>
      <c r="B889" s="1"/>
      <c r="C889" s="78"/>
      <c r="D889" s="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</row>
    <row r="890" spans="1:15" ht="15.75" customHeight="1" x14ac:dyDescent="0.25">
      <c r="A890" s="78"/>
      <c r="B890" s="1"/>
      <c r="C890" s="78"/>
      <c r="D890" s="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</row>
    <row r="891" spans="1:15" ht="15.75" customHeight="1" x14ac:dyDescent="0.25">
      <c r="A891" s="78"/>
      <c r="B891" s="1"/>
      <c r="C891" s="78"/>
      <c r="D891" s="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</row>
    <row r="892" spans="1:15" ht="15.75" customHeight="1" x14ac:dyDescent="0.25">
      <c r="A892" s="78"/>
      <c r="B892" s="1"/>
      <c r="C892" s="78"/>
      <c r="D892" s="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</row>
    <row r="893" spans="1:15" ht="15.75" customHeight="1" x14ac:dyDescent="0.25">
      <c r="A893" s="78"/>
      <c r="B893" s="1"/>
      <c r="C893" s="78"/>
      <c r="D893" s="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</row>
    <row r="894" spans="1:15" ht="15.75" customHeight="1" x14ac:dyDescent="0.25">
      <c r="A894" s="78"/>
      <c r="B894" s="1"/>
      <c r="C894" s="78"/>
      <c r="D894" s="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</row>
    <row r="895" spans="1:15" ht="15.75" customHeight="1" x14ac:dyDescent="0.25">
      <c r="A895" s="78"/>
      <c r="B895" s="1"/>
      <c r="C895" s="78"/>
      <c r="D895" s="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</row>
    <row r="896" spans="1:15" ht="15.75" customHeight="1" x14ac:dyDescent="0.25">
      <c r="A896" s="78"/>
      <c r="B896" s="1"/>
      <c r="C896" s="78"/>
      <c r="D896" s="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</row>
    <row r="897" spans="1:15" ht="15.75" customHeight="1" x14ac:dyDescent="0.25">
      <c r="A897" s="78"/>
      <c r="B897" s="1"/>
      <c r="C897" s="78"/>
      <c r="D897" s="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</row>
    <row r="898" spans="1:15" ht="15.75" customHeight="1" x14ac:dyDescent="0.25">
      <c r="A898" s="78"/>
      <c r="B898" s="1"/>
      <c r="C898" s="78"/>
      <c r="D898" s="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</row>
    <row r="899" spans="1:15" ht="15.75" customHeight="1" x14ac:dyDescent="0.25">
      <c r="A899" s="78"/>
      <c r="B899" s="1"/>
      <c r="C899" s="78"/>
      <c r="D899" s="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</row>
    <row r="900" spans="1:15" ht="15.75" customHeight="1" x14ac:dyDescent="0.25">
      <c r="A900" s="78"/>
      <c r="B900" s="1"/>
      <c r="C900" s="78"/>
      <c r="D900" s="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</row>
    <row r="901" spans="1:15" ht="15.75" customHeight="1" x14ac:dyDescent="0.25">
      <c r="A901" s="78"/>
      <c r="B901" s="1"/>
      <c r="C901" s="78"/>
      <c r="D901" s="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</row>
    <row r="902" spans="1:15" ht="15.75" customHeight="1" x14ac:dyDescent="0.25">
      <c r="A902" s="78"/>
      <c r="B902" s="1"/>
      <c r="C902" s="78"/>
      <c r="D902" s="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</row>
    <row r="903" spans="1:15" ht="15.75" customHeight="1" x14ac:dyDescent="0.25">
      <c r="A903" s="78"/>
      <c r="B903" s="1"/>
      <c r="C903" s="78"/>
      <c r="D903" s="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</row>
    <row r="904" spans="1:15" ht="15.75" customHeight="1" x14ac:dyDescent="0.25">
      <c r="A904" s="78"/>
      <c r="B904" s="1"/>
      <c r="C904" s="78"/>
      <c r="D904" s="3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</row>
    <row r="905" spans="1:15" ht="15.75" customHeight="1" x14ac:dyDescent="0.25">
      <c r="A905" s="78"/>
      <c r="B905" s="1"/>
      <c r="C905" s="78"/>
      <c r="D905" s="3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</row>
    <row r="906" spans="1:15" ht="15.75" customHeight="1" x14ac:dyDescent="0.25">
      <c r="A906" s="78"/>
      <c r="B906" s="1"/>
      <c r="C906" s="78"/>
      <c r="D906" s="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</row>
    <row r="907" spans="1:15" ht="15.75" customHeight="1" x14ac:dyDescent="0.25">
      <c r="A907" s="78"/>
      <c r="B907" s="1"/>
      <c r="C907" s="78"/>
      <c r="D907" s="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</row>
    <row r="908" spans="1:15" ht="15.75" customHeight="1" x14ac:dyDescent="0.25">
      <c r="A908" s="78"/>
      <c r="B908" s="1"/>
      <c r="C908" s="78"/>
      <c r="D908" s="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</row>
    <row r="909" spans="1:15" ht="15.75" customHeight="1" x14ac:dyDescent="0.25">
      <c r="A909" s="78"/>
      <c r="B909" s="1"/>
      <c r="C909" s="78"/>
      <c r="D909" s="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</row>
    <row r="910" spans="1:15" ht="15.75" customHeight="1" x14ac:dyDescent="0.25">
      <c r="A910" s="78"/>
      <c r="B910" s="1"/>
      <c r="C910" s="78"/>
      <c r="D910" s="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</row>
    <row r="911" spans="1:15" ht="15.75" customHeight="1" x14ac:dyDescent="0.25">
      <c r="A911" s="78"/>
      <c r="B911" s="1"/>
      <c r="C911" s="78"/>
      <c r="D911" s="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</row>
    <row r="912" spans="1:15" ht="15.75" customHeight="1" x14ac:dyDescent="0.25">
      <c r="A912" s="78"/>
      <c r="B912" s="1"/>
      <c r="C912" s="78"/>
      <c r="D912" s="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</row>
    <row r="913" spans="1:15" ht="15.75" customHeight="1" x14ac:dyDescent="0.25">
      <c r="A913" s="78"/>
      <c r="B913" s="1"/>
      <c r="C913" s="78"/>
      <c r="D913" s="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</row>
    <row r="914" spans="1:15" ht="15.75" customHeight="1" x14ac:dyDescent="0.25">
      <c r="A914" s="78"/>
      <c r="B914" s="1"/>
      <c r="C914" s="78"/>
      <c r="D914" s="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</row>
    <row r="915" spans="1:15" ht="15.75" customHeight="1" x14ac:dyDescent="0.25">
      <c r="A915" s="78"/>
      <c r="B915" s="1"/>
      <c r="C915" s="78"/>
      <c r="D915" s="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</row>
    <row r="916" spans="1:15" ht="15.75" customHeight="1" x14ac:dyDescent="0.25">
      <c r="A916" s="78"/>
      <c r="B916" s="1"/>
      <c r="C916" s="78"/>
      <c r="D916" s="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</row>
    <row r="917" spans="1:15" ht="15.75" customHeight="1" x14ac:dyDescent="0.25">
      <c r="A917" s="78"/>
      <c r="B917" s="1"/>
      <c r="C917" s="78"/>
      <c r="D917" s="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</row>
    <row r="918" spans="1:15" ht="15.75" customHeight="1" x14ac:dyDescent="0.25">
      <c r="A918" s="78"/>
      <c r="B918" s="1"/>
      <c r="C918" s="78"/>
      <c r="D918" s="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</row>
    <row r="919" spans="1:15" ht="15.75" customHeight="1" x14ac:dyDescent="0.25">
      <c r="A919" s="78"/>
      <c r="B919" s="1"/>
      <c r="C919" s="78"/>
      <c r="D919" s="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</row>
    <row r="920" spans="1:15" ht="15.75" customHeight="1" x14ac:dyDescent="0.25">
      <c r="A920" s="78"/>
      <c r="B920" s="1"/>
      <c r="C920" s="78"/>
      <c r="D920" s="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</row>
    <row r="921" spans="1:15" ht="15.75" customHeight="1" x14ac:dyDescent="0.25">
      <c r="A921" s="78"/>
      <c r="B921" s="1"/>
      <c r="C921" s="78"/>
      <c r="D921" s="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</row>
    <row r="922" spans="1:15" ht="15.75" customHeight="1" x14ac:dyDescent="0.25">
      <c r="A922" s="78"/>
      <c r="B922" s="1"/>
      <c r="C922" s="78"/>
      <c r="D922" s="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</row>
    <row r="923" spans="1:15" ht="15.75" customHeight="1" x14ac:dyDescent="0.25">
      <c r="A923" s="78"/>
      <c r="B923" s="1"/>
      <c r="C923" s="78"/>
      <c r="D923" s="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</row>
    <row r="924" spans="1:15" ht="15.75" customHeight="1" x14ac:dyDescent="0.25">
      <c r="A924" s="78"/>
      <c r="B924" s="1"/>
      <c r="C924" s="78"/>
      <c r="D924" s="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</row>
    <row r="925" spans="1:15" ht="15.75" customHeight="1" x14ac:dyDescent="0.25">
      <c r="A925" s="78"/>
      <c r="B925" s="1"/>
      <c r="C925" s="78"/>
      <c r="D925" s="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</row>
    <row r="926" spans="1:15" ht="15.75" customHeight="1" x14ac:dyDescent="0.25">
      <c r="A926" s="78"/>
      <c r="B926" s="1"/>
      <c r="C926" s="78"/>
      <c r="D926" s="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</row>
    <row r="927" spans="1:15" ht="15.75" customHeight="1" x14ac:dyDescent="0.25">
      <c r="A927" s="78"/>
      <c r="B927" s="1"/>
      <c r="C927" s="78"/>
      <c r="D927" s="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</row>
    <row r="928" spans="1:15" ht="15.75" customHeight="1" x14ac:dyDescent="0.25">
      <c r="A928" s="78"/>
      <c r="B928" s="1"/>
      <c r="C928" s="78"/>
      <c r="D928" s="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</row>
    <row r="929" spans="1:15" ht="15.75" customHeight="1" x14ac:dyDescent="0.25">
      <c r="A929" s="78"/>
      <c r="B929" s="1"/>
      <c r="C929" s="78"/>
      <c r="D929" s="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</row>
    <row r="930" spans="1:15" ht="15.75" customHeight="1" x14ac:dyDescent="0.25">
      <c r="A930" s="78"/>
      <c r="B930" s="1"/>
      <c r="C930" s="78"/>
      <c r="D930" s="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</row>
    <row r="931" spans="1:15" ht="15.75" customHeight="1" x14ac:dyDescent="0.25">
      <c r="A931" s="78"/>
      <c r="B931" s="1"/>
      <c r="C931" s="78"/>
      <c r="D931" s="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</row>
    <row r="932" spans="1:15" ht="15.75" customHeight="1" x14ac:dyDescent="0.25">
      <c r="A932" s="78"/>
      <c r="B932" s="1"/>
      <c r="C932" s="78"/>
      <c r="D932" s="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</row>
    <row r="933" spans="1:15" ht="15.75" customHeight="1" x14ac:dyDescent="0.25">
      <c r="A933" s="78"/>
      <c r="B933" s="1"/>
      <c r="C933" s="78"/>
      <c r="D933" s="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</row>
    <row r="934" spans="1:15" ht="15.75" customHeight="1" x14ac:dyDescent="0.25">
      <c r="A934" s="78"/>
      <c r="B934" s="1"/>
      <c r="C934" s="78"/>
      <c r="D934" s="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</row>
    <row r="935" spans="1:15" ht="15.75" customHeight="1" x14ac:dyDescent="0.25">
      <c r="A935" s="78"/>
      <c r="B935" s="1"/>
      <c r="C935" s="78"/>
      <c r="D935" s="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</row>
    <row r="936" spans="1:15" ht="15.75" customHeight="1" x14ac:dyDescent="0.25">
      <c r="A936" s="78"/>
      <c r="B936" s="1"/>
      <c r="C936" s="78"/>
      <c r="D936" s="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</row>
    <row r="937" spans="1:15" ht="15.75" customHeight="1" x14ac:dyDescent="0.25">
      <c r="A937" s="78"/>
      <c r="B937" s="1"/>
      <c r="C937" s="78"/>
      <c r="D937" s="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</row>
    <row r="938" spans="1:15" ht="15.75" customHeight="1" x14ac:dyDescent="0.25">
      <c r="A938" s="78"/>
      <c r="B938" s="1"/>
      <c r="C938" s="78"/>
      <c r="D938" s="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</row>
    <row r="939" spans="1:15" ht="15.75" customHeight="1" x14ac:dyDescent="0.25">
      <c r="A939" s="78"/>
      <c r="B939" s="1"/>
      <c r="C939" s="78"/>
      <c r="D939" s="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</row>
    <row r="940" spans="1:15" ht="15.75" customHeight="1" x14ac:dyDescent="0.25">
      <c r="A940" s="78"/>
      <c r="B940" s="1"/>
      <c r="C940" s="78"/>
      <c r="D940" s="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</row>
    <row r="941" spans="1:15" ht="15.75" customHeight="1" x14ac:dyDescent="0.25">
      <c r="A941" s="78"/>
      <c r="B941" s="1"/>
      <c r="C941" s="78"/>
      <c r="D941" s="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</row>
    <row r="942" spans="1:15" ht="15.75" customHeight="1" x14ac:dyDescent="0.25">
      <c r="A942" s="78"/>
      <c r="B942" s="1"/>
      <c r="C942" s="78"/>
      <c r="D942" s="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</row>
    <row r="943" spans="1:15" ht="15.75" customHeight="1" x14ac:dyDescent="0.25">
      <c r="A943" s="78"/>
      <c r="B943" s="1"/>
      <c r="C943" s="78"/>
      <c r="D943" s="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</row>
    <row r="944" spans="1:15" ht="15.75" customHeight="1" x14ac:dyDescent="0.25">
      <c r="A944" s="78"/>
      <c r="B944" s="1"/>
      <c r="C944" s="78"/>
      <c r="D944" s="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</row>
    <row r="945" spans="1:15" ht="15.75" customHeight="1" x14ac:dyDescent="0.25">
      <c r="A945" s="78"/>
      <c r="B945" s="1"/>
      <c r="C945" s="78"/>
      <c r="D945" s="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</row>
    <row r="946" spans="1:15" ht="15.75" customHeight="1" x14ac:dyDescent="0.25">
      <c r="A946" s="78"/>
      <c r="B946" s="1"/>
      <c r="C946" s="78"/>
      <c r="D946" s="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</row>
    <row r="947" spans="1:15" ht="15.75" customHeight="1" x14ac:dyDescent="0.25">
      <c r="A947" s="78"/>
      <c r="B947" s="1"/>
      <c r="C947" s="78"/>
      <c r="D947" s="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</row>
    <row r="948" spans="1:15" ht="15.75" customHeight="1" x14ac:dyDescent="0.25">
      <c r="A948" s="78"/>
      <c r="B948" s="1"/>
      <c r="C948" s="78"/>
      <c r="D948" s="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</row>
    <row r="949" spans="1:15" ht="15.75" customHeight="1" x14ac:dyDescent="0.25">
      <c r="A949" s="78"/>
      <c r="B949" s="1"/>
      <c r="C949" s="78"/>
      <c r="D949" s="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</row>
    <row r="950" spans="1:15" ht="15.75" customHeight="1" x14ac:dyDescent="0.25">
      <c r="A950" s="78"/>
      <c r="B950" s="1"/>
      <c r="C950" s="78"/>
      <c r="D950" s="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</row>
    <row r="951" spans="1:15" ht="15.75" customHeight="1" x14ac:dyDescent="0.25">
      <c r="A951" s="78"/>
      <c r="B951" s="1"/>
      <c r="C951" s="78"/>
      <c r="D951" s="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</row>
    <row r="952" spans="1:15" ht="15.75" customHeight="1" x14ac:dyDescent="0.25">
      <c r="A952" s="78"/>
      <c r="B952" s="1"/>
      <c r="C952" s="78"/>
      <c r="D952" s="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</row>
    <row r="953" spans="1:15" ht="15.75" customHeight="1" x14ac:dyDescent="0.25">
      <c r="A953" s="78"/>
      <c r="B953" s="1"/>
      <c r="C953" s="78"/>
      <c r="D953" s="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</row>
    <row r="954" spans="1:15" ht="15.75" customHeight="1" x14ac:dyDescent="0.25">
      <c r="A954" s="78"/>
      <c r="B954" s="1"/>
      <c r="C954" s="78"/>
      <c r="D954" s="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</row>
    <row r="955" spans="1:15" ht="15.75" customHeight="1" x14ac:dyDescent="0.25">
      <c r="A955" s="78"/>
      <c r="B955" s="1"/>
      <c r="C955" s="78"/>
      <c r="D955" s="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</row>
    <row r="956" spans="1:15" ht="15.75" customHeight="1" x14ac:dyDescent="0.25">
      <c r="A956" s="78"/>
      <c r="B956" s="1"/>
      <c r="C956" s="78"/>
      <c r="D956" s="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</row>
    <row r="957" spans="1:15" ht="15.75" customHeight="1" x14ac:dyDescent="0.25">
      <c r="A957" s="78"/>
      <c r="B957" s="1"/>
      <c r="C957" s="78"/>
      <c r="D957" s="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</row>
    <row r="958" spans="1:15" ht="15.75" customHeight="1" x14ac:dyDescent="0.25">
      <c r="A958" s="78"/>
      <c r="B958" s="1"/>
      <c r="C958" s="78"/>
      <c r="D958" s="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</row>
    <row r="959" spans="1:15" ht="15.75" customHeight="1" x14ac:dyDescent="0.25">
      <c r="A959" s="78"/>
      <c r="B959" s="1"/>
      <c r="C959" s="78"/>
      <c r="D959" s="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</row>
    <row r="960" spans="1:15" ht="15.75" customHeight="1" x14ac:dyDescent="0.25">
      <c r="A960" s="78"/>
      <c r="B960" s="1"/>
      <c r="C960" s="78"/>
      <c r="D960" s="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</row>
    <row r="961" spans="1:15" ht="15.75" customHeight="1" x14ac:dyDescent="0.25">
      <c r="A961" s="78"/>
      <c r="B961" s="1"/>
      <c r="C961" s="78"/>
      <c r="D961" s="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</row>
    <row r="962" spans="1:15" ht="15.75" customHeight="1" x14ac:dyDescent="0.25">
      <c r="A962" s="78"/>
      <c r="B962" s="1"/>
      <c r="C962" s="78"/>
      <c r="D962" s="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</row>
    <row r="963" spans="1:15" ht="15.75" customHeight="1" x14ac:dyDescent="0.25">
      <c r="A963" s="78"/>
      <c r="B963" s="1"/>
      <c r="C963" s="78"/>
      <c r="D963" s="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</row>
    <row r="964" spans="1:15" ht="15.75" customHeight="1" x14ac:dyDescent="0.25">
      <c r="A964" s="78"/>
      <c r="B964" s="1"/>
      <c r="C964" s="78"/>
      <c r="D964" s="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</row>
    <row r="965" spans="1:15" ht="15.75" customHeight="1" x14ac:dyDescent="0.25">
      <c r="A965" s="78"/>
      <c r="B965" s="1"/>
      <c r="C965" s="78"/>
      <c r="D965" s="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</row>
    <row r="966" spans="1:15" ht="15.75" customHeight="1" x14ac:dyDescent="0.25">
      <c r="A966" s="78"/>
      <c r="B966" s="1"/>
      <c r="C966" s="78"/>
      <c r="D966" s="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</row>
    <row r="967" spans="1:15" ht="15.75" customHeight="1" x14ac:dyDescent="0.25">
      <c r="A967" s="78"/>
      <c r="B967" s="1"/>
      <c r="C967" s="78"/>
      <c r="D967" s="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</row>
    <row r="968" spans="1:15" ht="15.75" customHeight="1" x14ac:dyDescent="0.25">
      <c r="A968" s="78"/>
      <c r="B968" s="1"/>
      <c r="C968" s="78"/>
      <c r="D968" s="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</row>
    <row r="969" spans="1:15" ht="15.75" customHeight="1" x14ac:dyDescent="0.25">
      <c r="A969" s="78"/>
      <c r="B969" s="1"/>
      <c r="C969" s="78"/>
      <c r="D969" s="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</row>
    <row r="970" spans="1:15" ht="15.75" customHeight="1" x14ac:dyDescent="0.25">
      <c r="A970" s="78"/>
      <c r="B970" s="1"/>
      <c r="C970" s="78"/>
      <c r="D970" s="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</row>
    <row r="971" spans="1:15" ht="15.75" customHeight="1" x14ac:dyDescent="0.25">
      <c r="A971" s="78"/>
      <c r="B971" s="1"/>
      <c r="C971" s="78"/>
      <c r="D971" s="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</row>
    <row r="972" spans="1:15" ht="15.75" customHeight="1" x14ac:dyDescent="0.25">
      <c r="A972" s="78"/>
      <c r="B972" s="1"/>
      <c r="C972" s="78"/>
      <c r="D972" s="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</row>
    <row r="973" spans="1:15" ht="15.75" customHeight="1" x14ac:dyDescent="0.25">
      <c r="A973" s="78"/>
      <c r="B973" s="1"/>
      <c r="C973" s="78"/>
      <c r="D973" s="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</row>
    <row r="974" spans="1:15" ht="15.75" customHeight="1" x14ac:dyDescent="0.25">
      <c r="A974" s="78"/>
      <c r="B974" s="1"/>
      <c r="C974" s="78"/>
      <c r="D974" s="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</row>
    <row r="975" spans="1:15" ht="15.75" customHeight="1" x14ac:dyDescent="0.25">
      <c r="A975" s="78"/>
      <c r="B975" s="1"/>
      <c r="C975" s="78"/>
      <c r="D975" s="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</row>
    <row r="976" spans="1:15" ht="15.75" customHeight="1" x14ac:dyDescent="0.25">
      <c r="A976" s="78"/>
      <c r="B976" s="1"/>
      <c r="C976" s="78"/>
      <c r="D976" s="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</row>
    <row r="977" spans="1:15" ht="15.75" customHeight="1" x14ac:dyDescent="0.25">
      <c r="A977" s="78"/>
      <c r="B977" s="1"/>
      <c r="C977" s="78"/>
      <c r="D977" s="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</row>
    <row r="978" spans="1:15" ht="15.75" customHeight="1" x14ac:dyDescent="0.25">
      <c r="A978" s="78"/>
      <c r="B978" s="1"/>
      <c r="C978" s="78"/>
      <c r="D978" s="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</row>
    <row r="979" spans="1:15" ht="15.75" customHeight="1" x14ac:dyDescent="0.25">
      <c r="A979" s="78"/>
      <c r="B979" s="1"/>
      <c r="C979" s="78"/>
      <c r="D979" s="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</row>
    <row r="980" spans="1:15" ht="15.75" customHeight="1" x14ac:dyDescent="0.25">
      <c r="A980" s="78"/>
      <c r="B980" s="1"/>
      <c r="C980" s="78"/>
      <c r="D980" s="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</row>
    <row r="981" spans="1:15" ht="15.75" customHeight="1" x14ac:dyDescent="0.25">
      <c r="A981" s="78"/>
      <c r="B981" s="1"/>
      <c r="C981" s="78"/>
      <c r="D981" s="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</row>
    <row r="982" spans="1:15" ht="15.75" customHeight="1" x14ac:dyDescent="0.25">
      <c r="A982" s="78"/>
      <c r="B982" s="1"/>
      <c r="C982" s="78"/>
      <c r="D982" s="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</row>
    <row r="983" spans="1:15" ht="15.75" customHeight="1" x14ac:dyDescent="0.25">
      <c r="A983" s="78"/>
      <c r="B983" s="1"/>
      <c r="C983" s="78"/>
      <c r="D983" s="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</row>
    <row r="984" spans="1:15" ht="15.75" customHeight="1" x14ac:dyDescent="0.25">
      <c r="A984" s="78"/>
      <c r="B984" s="1"/>
      <c r="C984" s="78"/>
      <c r="D984" s="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</row>
    <row r="985" spans="1:15" ht="15.75" customHeight="1" x14ac:dyDescent="0.25">
      <c r="A985" s="78"/>
      <c r="B985" s="1"/>
      <c r="C985" s="78"/>
      <c r="D985" s="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</row>
    <row r="986" spans="1:15" ht="15.75" customHeight="1" x14ac:dyDescent="0.25">
      <c r="A986" s="78"/>
      <c r="B986" s="1"/>
      <c r="C986" s="78"/>
      <c r="D986" s="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</row>
    <row r="987" spans="1:15" ht="15.75" customHeight="1" x14ac:dyDescent="0.25">
      <c r="A987" s="78"/>
      <c r="B987" s="1"/>
      <c r="C987" s="78"/>
      <c r="D987" s="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</row>
    <row r="988" spans="1:15" ht="15.75" customHeight="1" x14ac:dyDescent="0.25">
      <c r="A988" s="78"/>
      <c r="B988" s="1"/>
      <c r="C988" s="78"/>
      <c r="D988" s="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</row>
    <row r="989" spans="1:15" ht="15.75" customHeight="1" x14ac:dyDescent="0.25">
      <c r="A989" s="78"/>
      <c r="B989" s="1"/>
      <c r="C989" s="78"/>
      <c r="D989" s="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</row>
    <row r="990" spans="1:15" ht="15.75" customHeight="1" x14ac:dyDescent="0.25">
      <c r="A990" s="78"/>
      <c r="B990" s="1"/>
      <c r="C990" s="78"/>
      <c r="D990" s="3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</row>
    <row r="991" spans="1:15" ht="15.75" customHeight="1" x14ac:dyDescent="0.25">
      <c r="A991" s="78"/>
      <c r="B991" s="1"/>
      <c r="C991" s="78"/>
      <c r="D991" s="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</row>
    <row r="992" spans="1:15" ht="15.75" customHeight="1" x14ac:dyDescent="0.25">
      <c r="A992" s="78"/>
      <c r="B992" s="1"/>
      <c r="C992" s="78"/>
      <c r="D992" s="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</row>
    <row r="993" spans="1:15" ht="15.75" customHeight="1" x14ac:dyDescent="0.25">
      <c r="A993" s="78"/>
      <c r="B993" s="1"/>
      <c r="C993" s="78"/>
      <c r="D993" s="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</row>
    <row r="994" spans="1:15" ht="15.75" customHeight="1" x14ac:dyDescent="0.25">
      <c r="A994" s="78"/>
      <c r="B994" s="1"/>
      <c r="C994" s="78"/>
      <c r="D994" s="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</row>
    <row r="995" spans="1:15" ht="15.75" customHeight="1" x14ac:dyDescent="0.25">
      <c r="A995" s="78"/>
      <c r="B995" s="1"/>
      <c r="C995" s="78"/>
      <c r="D995" s="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</row>
    <row r="996" spans="1:15" ht="15.75" customHeight="1" x14ac:dyDescent="0.25">
      <c r="A996" s="78"/>
      <c r="B996" s="1"/>
      <c r="C996" s="78"/>
      <c r="D996" s="3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</row>
    <row r="997" spans="1:15" ht="15.75" customHeight="1" x14ac:dyDescent="0.25">
      <c r="A997" s="78"/>
      <c r="B997" s="1"/>
      <c r="C997" s="78"/>
      <c r="D997" s="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</row>
    <row r="998" spans="1:15" ht="15.75" customHeight="1" x14ac:dyDescent="0.25">
      <c r="A998" s="78"/>
      <c r="B998" s="1"/>
      <c r="C998" s="78"/>
      <c r="D998" s="3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</row>
    <row r="999" spans="1:15" ht="15.75" customHeight="1" x14ac:dyDescent="0.25">
      <c r="A999" s="78"/>
      <c r="B999" s="1"/>
      <c r="C999" s="78"/>
      <c r="D999" s="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</row>
  </sheetData>
  <mergeCells count="1">
    <mergeCell ref="A1: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Listas!$I$2:$I$27</xm:f>
          </x14:formula1>
          <xm:sqref>B3:B19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D722856FCB0459875FBD9CEC73001" ma:contentTypeVersion="4" ma:contentTypeDescription="Crear nuevo documento." ma:contentTypeScope="" ma:versionID="40570754e27cb37fba15d057fc059307">
  <xsd:schema xmlns:xsd="http://www.w3.org/2001/XMLSchema" xmlns:xs="http://www.w3.org/2001/XMLSchema" xmlns:p="http://schemas.microsoft.com/office/2006/metadata/properties" xmlns:ns2="ef3b8927-a5ed-4b90-bd4a-8b75579943ec" xmlns:ns3="48061323-da1c-4864-82f6-2014847f4aa0" targetNamespace="http://schemas.microsoft.com/office/2006/metadata/properties" ma:root="true" ma:fieldsID="ebac61d6dfa062f746f019d1727a33c1" ns2:_="" ns3:_="">
    <xsd:import namespace="ef3b8927-a5ed-4b90-bd4a-8b75579943ec"/>
    <xsd:import namespace="48061323-da1c-4864-82f6-2014847f4a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b8927-a5ed-4b90-bd4a-8b7557994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61323-da1c-4864-82f6-2014847f4a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15C487-CF2E-49DC-840F-C684E906979F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48061323-da1c-4864-82f6-2014847f4aa0"/>
    <ds:schemaRef ds:uri="http://schemas.openxmlformats.org/package/2006/metadata/core-properties"/>
    <ds:schemaRef ds:uri="ef3b8927-a5ed-4b90-bd4a-8b75579943ec"/>
  </ds:schemaRefs>
</ds:datastoreItem>
</file>

<file path=customXml/itemProps2.xml><?xml version="1.0" encoding="utf-8"?>
<ds:datastoreItem xmlns:ds="http://schemas.openxmlformats.org/officeDocument/2006/customXml" ds:itemID="{EF1B8E5E-DAD3-47EB-811F-8F4424B36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b8927-a5ed-4b90-bd4a-8b75579943ec"/>
    <ds:schemaRef ds:uri="48061323-da1c-4864-82f6-2014847f4a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70E893-3088-4947-A8E2-F1AC81284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24</vt:i4>
      </vt:variant>
    </vt:vector>
  </HeadingPairs>
  <TitlesOfParts>
    <vt:vector size="31" baseType="lpstr">
      <vt:lpstr>Riesgos </vt:lpstr>
      <vt:lpstr>Criterios Impactos</vt:lpstr>
      <vt:lpstr>Probabilidad</vt:lpstr>
      <vt:lpstr>Valoracion Controles</vt:lpstr>
      <vt:lpstr>TabEvaluacion</vt:lpstr>
      <vt:lpstr>Listas</vt:lpstr>
      <vt:lpstr>Oportunidades</vt:lpstr>
      <vt:lpstr>Alta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Vergel Lian</dc:creator>
  <cp:keywords/>
  <dc:description/>
  <cp:lastModifiedBy>Luis Eduardo Salazar Oliveros</cp:lastModifiedBy>
  <cp:revision/>
  <dcterms:created xsi:type="dcterms:W3CDTF">2019-06-17T20:12:49Z</dcterms:created>
  <dcterms:modified xsi:type="dcterms:W3CDTF">2024-04-30T21:15:55Z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  <property fmtid="{D5CDD505-2E9C-101B-9397-08002B2CF9AE}" pid="3" name="ContentTypeId">
    <vt:lpwstr>0x010100002D722856FCB0459875FBD9CEC73001</vt:lpwstr>
  </property>
</Properties>
</file>