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9_sino_egre_todas" sheetId="1" r:id="rId1"/>
  </sheets>
  <definedNames/>
  <calcPr fullCalcOnLoad="1"/>
</workbook>
</file>

<file path=xl/sharedStrings.xml><?xml version="1.0" encoding="utf-8"?>
<sst xmlns="http://schemas.openxmlformats.org/spreadsheetml/2006/main" count="239" uniqueCount="220">
  <si>
    <t>CONTRALORIA GENERAL DEL DEPARTAMENTO ARCHIPIELAGO DE SAN ANDRES,PROVIDENCIA Y SANTA CATALINA</t>
  </si>
  <si>
    <t>Página: 1 de: 1</t>
  </si>
  <si>
    <t>SINOPTICO DE EJECUCIÓN PRESUPUESTAL DE EGRESOS (TODAS LAS COLUMNAS)</t>
  </si>
  <si>
    <t>Periodo desde: 1/1/2023 hasta: 31/12/2023</t>
  </si>
  <si>
    <t>Rubro</t>
  </si>
  <si>
    <t>Descripción</t>
  </si>
  <si>
    <t>Presupuesto Inicial</t>
  </si>
  <si>
    <t>Adiciones del periodo</t>
  </si>
  <si>
    <t>Reducciones del periodo</t>
  </si>
  <si>
    <t>Contracreditos del periodo</t>
  </si>
  <si>
    <t>Creditos del periodo</t>
  </si>
  <si>
    <t>Presupuesto Final</t>
  </si>
  <si>
    <t>Porcentaje Ejecutado</t>
  </si>
  <si>
    <t>Compromisos del periodo</t>
  </si>
  <si>
    <t>Ordenes de pago del periodo</t>
  </si>
  <si>
    <t>Egresos del periodo</t>
  </si>
  <si>
    <t>Saldo por Comprometer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</si>
  <si>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</si>
  <si>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</si>
  <si>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</si>
  <si>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</si>
  <si>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</si>
  <si>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</si>
  <si>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</si>
  <si>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</si>
  <si>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</si>
  <si>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</si>
  <si>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</si>
  <si>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</si>
  <si>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</si>
  <si>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</si>
  <si>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2.1.1.01.01.001.03</t>
  </si>
  <si>
    <t>GASTOS DE REPRESENTACION</t>
  </si>
  <si>
    <t>2.1.1.01.01.001.04</t>
  </si>
  <si>
    <t>SUBSIDIO DE ALIMENTACION</t>
  </si>
  <si>
    <t>2.1.1.01.01.001.05</t>
  </si>
  <si>
    <t>AUXILIO DE TRANSPORTE</t>
  </si>
  <si>
    <t>2.1.1.01.01.001.06</t>
  </si>
  <si>
    <t>PRIMA DE SERVICIO</t>
  </si>
  <si>
    <t>2.1.1.01.01.001.07</t>
  </si>
  <si>
    <t>BONIFICACION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</si>
  <si>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</si>
  <si>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</si>
  <si>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</si>
  <si>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</si>
  <si>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</si>
  <si>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</si>
  <si>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2.1.1.01.01.001.09</t>
  </si>
  <si>
    <t>PRIMA TECNICA SALARIAL</t>
  </si>
  <si>
    <t>2.1.1.01.01.002</t>
  </si>
  <si>
    <t>FACTORES SALARIALES ESPECIALES</t>
  </si>
  <si>
    <t>2.1.1.01.01.002.12</t>
  </si>
  <si>
    <t>PRIMA DE ANTIGÜEDAD</t>
  </si>
  <si>
    <t>2.1.1.01.01.002.12.01</t>
  </si>
  <si>
    <t>BENEFICIOS A LOS EMPLEADOS A CORTO PLAZO</t>
  </si>
  <si>
    <t>2.1.1.01.02</t>
  </si>
  <si>
    <t>CONTRIBUCIONES INHERENTES A LA NOMINA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</si>
  <si>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</si>
  <si>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</si>
  <si>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</si>
  <si>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</si>
  <si>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</si>
  <si>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CESANTIAS</t>
  </si>
  <si>
    <t>2.1.1.01.02.004</t>
  </si>
  <si>
    <t>APORTES A CAJAS DE COMPENSACION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</si>
  <si>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</si>
  <si>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</si>
  <si>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</si>
  <si>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</si>
  <si>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</si>
  <si>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</si>
  <si>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</si>
  <si>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</si>
  <si>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</si>
  <si>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TECNICOS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</si>
  <si>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</si>
  <si>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</si>
  <si>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</si>
  <si>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</si>
  <si>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</si>
  <si>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</si>
  <si>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INDEMNIZACION POR VACACIONES</t>
  </si>
  <si>
    <t>2.1.1.01.03.001.03</t>
  </si>
  <si>
    <t>BONIFICACION ESPECIAL DE RECREACION</t>
  </si>
  <si>
    <t>2.1.1.02</t>
  </si>
  <si>
    <t>PERSONAL SUPERNUMERARIO Y PLANTA TEMPORAL</t>
  </si>
  <si>
    <t>2.1.1.02.01</t>
  </si>
  <si>
    <t>2.1.1.02.01.001</t>
  </si>
  <si>
    <t>2.1.1.02.01.001.01</t>
  </si>
  <si>
    <t>2.1.2</t>
  </si>
  <si>
    <t>ADQUISICION DE BIENES Y SERVICIOS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</si>
  <si>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</si>
  <si>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</si>
  <si>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</si>
  <si>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</si>
  <si>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</si>
  <si>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</si>
  <si>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2.1.2.01.01.003.03</t>
  </si>
  <si>
    <t>MAQUINARIA DE OFICINA, CONTABILIDAD E INFORMATICA</t>
  </si>
  <si>
    <t>2.1.2.01.01.003.03.01</t>
  </si>
  <si>
    <t>MAQUINAS PARA OFICINA Y CONTABILIDAD, Y SUS PARTES Y ACCESORIOS</t>
  </si>
  <si>
    <t>2.1.2.01.01.003.03.02</t>
  </si>
  <si>
    <t>MAQUINARIA DE INFORMATICA Y SUS PARTES, PIEZAS Y ACCESORIOS</t>
  </si>
  <si>
    <t>2.1.2.01.01.003.04</t>
  </si>
  <si>
    <t>MAQUINARIA Y APARATOS ELECTRICOS</t>
  </si>
  <si>
    <t>2.1.2.01.01.003.04.06</t>
  </si>
  <si>
    <t>OTRO EQUIPO ELECTRICO Y SUS PARTES Y PIEZAS</t>
  </si>
  <si>
    <t>2.1.2.01.01.003.07</t>
  </si>
  <si>
    <t>EQUIPO DE TRANSPORTE</t>
  </si>
  <si>
    <t>2.1.2.01.01.003.07.01</t>
  </si>
  <si>
    <t>VEHICULOS AUTOMOTORES, REMOLQUES Y SEMIRREMOLQUES, Y SUS PARTES, PIEZAS Y ACCESORIOS</t>
  </si>
  <si>
    <t>2.1.2.01.01.003.07.07</t>
  </si>
  <si>
    <t>OTRO EQUIPO DE TRANSPORTE, Y SUS PARTES Y PIEZAS</t>
  </si>
  <si>
    <t>2.1.2.01.01.003.07.07.01</t>
  </si>
  <si>
    <t>MOTOCICLETAS Y SIDECARES VEHICULOS LATERALES A LAS MOTOCICLETAS</t>
  </si>
  <si>
    <t>2.1.2.01.01.004</t>
  </si>
  <si>
    <t>ACTIVOS FIJOS NO CLASIFICADOS COMO MAQUINARIA Y EQUIPO</t>
  </si>
  <si>
    <t>2.1.2.01.01.004.01</t>
  </si>
  <si>
    <t>MUEBLES, INSTRUMENTOS MUSICALES, ARTICULOS DE DEPORTE Y ANTIGÜEDADES</t>
  </si>
  <si>
    <t>2.1.2.01.01.004.01.01</t>
  </si>
  <si>
    <t>MUEBLES</t>
  </si>
  <si>
    <t>2.1.2.01.01.004.01.01.01</t>
  </si>
  <si>
    <t>ASIENTOS</t>
  </si>
  <si>
    <t>2.1.2.01.01.004.01.01.02</t>
  </si>
  <si>
    <t>MUEBLES DEL TIPO UTILIZADO EN LA OFICINA</t>
  </si>
  <si>
    <t>2.1.2.01.01.005</t>
  </si>
  <si>
    <t>OTROS ACTIVOS FIJOS</t>
  </si>
  <si>
    <t>2.1.2.01.01.005.01</t>
  </si>
  <si>
    <t>RECURSOS BIOLOGICOS CULTIVADOS</t>
  </si>
  <si>
    <t>2.1.2.01.01.005.02</t>
  </si>
  <si>
    <t>PRODUCTOS DE LA PROPIEDAD INTELECTUAL</t>
  </si>
  <si>
    <t>2.1.2.01.01.005.02.03</t>
  </si>
  <si>
    <t>PROGRAMAS DE INFORMATICA Y BASES DE DATOS</t>
  </si>
  <si>
    <t>2.1.2.01.01.005.02.03.01</t>
  </si>
  <si>
    <t>PROGRAMAS DE INFORMATICA</t>
  </si>
  <si>
    <t>2.1.2.01.01.005.02.03.01.01</t>
  </si>
  <si>
    <t>PAQUETES DE SOFTWARE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</si>
  <si>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</si>
  <si>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</si>
  <si>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</si>
  <si>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</si>
  <si>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</si>
  <si>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TABACO, TEXTILES, PRENDAS DE VESTIR Y PRODUCTOS DE CUERO</t>
  </si>
  <si>
    <t>2.1.2.02.01.003</t>
  </si>
  <si>
    <t>OTROS BIENES TRANSPORTABLES EXCEPTO PRODUCTOS METALICOS, MAQUINARIA Y EQUIPO</t>
  </si>
  <si>
    <t>2.1.2.02.02</t>
  </si>
  <si>
    <t>ADQUISICION DE SERVICIOS</t>
  </si>
  <si>
    <t>2.1.2.02.02.005</t>
  </si>
  <si>
    <t>CONSTRUCCION Y SERVICIOS DE LA CONSTRUCCION</t>
  </si>
  <si>
    <t>2.1.2.02.02.006</t>
  </si>
  <si>
    <t>COMERCIO Y DISTRIBUCION; ALOJAMIENTO; SERVICIOS DE SUMINISTRO DE COMIDAS Y BEBIDAS; SERVICIOS DE TRANSPORTE; Y SERVICIOS DE DISTRIBUCION DE ELECTRICIDAD, GAS Y AGUA</t>
  </si>
  <si>
    <t>2.1.2.02.02.007</t>
  </si>
  <si>
    <t>SERVICIOS FINANCIEROS Y SERVICIOS CONEXOS; SERVICIOS INMOBILIARIOS; Y SERVICIOS DE ARRENDAMIENTO Y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</si>
  <si>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</si>
  <si>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</si>
  <si>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</si>
  <si>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</si>
  <si>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</si>
  <si>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</si>
  <si>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</si>
  <si>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</si>
  <si>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2.1.3.01</t>
  </si>
  <si>
    <t>SUBVENCIONES</t>
  </si>
  <si>
    <t>2.1.3.02</t>
  </si>
  <si>
    <t>A EMPRESAS DIFERENTE DE SUBVENCIONES</t>
  </si>
  <si>
    <t>2.1.3.03</t>
  </si>
  <si>
    <t>A GOBIERNOSY ORGANIZACIONES INTERNACIONALES</t>
  </si>
  <si>
    <t>2.1.3.04</t>
  </si>
  <si>
    <t>A ORGANIZACIONES NACIONALES</t>
  </si>
  <si>
    <t>2.1.3.05</t>
  </si>
  <si>
    <t>A ENTIDADES DEL GOBIERNO</t>
  </si>
  <si>
    <t>2.1.3.05.04</t>
  </si>
  <si>
    <t>PARTICIPACIONES DISTINTAS DEL SGP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</si>
  <si>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</si>
  <si>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</si>
  <si>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</si>
  <si>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</si>
  <si>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</si>
  <si>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DE PENSIONES</t>
  </si>
  <si>
    <t>2.1.3.07.02.001.02</t>
  </si>
  <si>
    <t>MESADAS PENSIONALES A CARGO DE LA ENTIDAD DE PENSIONES</t>
  </si>
  <si>
    <t>2.1.3.11</t>
  </si>
  <si>
    <t>RECURSOS DEL SISTEMA DE SEGURIDAD SOCIAL INTEGRAL</t>
  </si>
  <si>
    <t>2.1.3.11.02</t>
  </si>
  <si>
    <t>SISTEMA GENERAL DE PENSIONES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</si>
  <si>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</si>
  <si>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</si>
  <si>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</si>
  <si>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</si>
  <si>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</si>
  <si>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</si>
  <si>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2.1.3.13.01.002</t>
  </si>
  <si>
    <t>CONCILIACIONES</t>
  </si>
  <si>
    <t>2.1.5</t>
  </si>
  <si>
    <t>GASTOS DE COMERCIALIZACION Y PRODUCCION</t>
  </si>
  <si>
    <t>2.1.6</t>
  </si>
  <si>
    <t>ADQUISICION DE ACTIVOS FINANCIEROS</t>
  </si>
  <si>
    <t>2.2</t>
  </si>
  <si>
    <t>SERVICIO DE LA DEUDA PUBLICA</t>
  </si>
  <si>
    <t>2.2.1</t>
  </si>
  <si>
    <t>SERVICIO DE LA DEUDA PUBLICA EXTERNA</t>
  </si>
  <si>
    <t>2.2.1.01</t>
  </si>
  <si>
    <t>PRINCIPAL</t>
  </si>
  <si>
    <t>2.3</t>
  </si>
  <si>
    <t>INVERSION</t>
  </si>
  <si>
    <t>2.3.1</t>
  </si>
  <si>
    <t>2.3.1.01</t>
  </si>
  <si>
    <t>2.3.1.01.01</t>
  </si>
  <si>
    <t>2.3.1.02</t>
  </si>
  <si>
    <t>2.3.1.02.01</t>
  </si>
  <si>
    <t>2.3.2</t>
  </si>
  <si>
    <t>2.3.2.01</t>
  </si>
  <si>
    <t>2.3.2.01.01</t>
  </si>
  <si>
    <t>2.3.2.01.01.003</t>
  </si>
  <si>
    <t>2.3.2.01.01.004</t>
  </si>
  <si>
    <t>2.3.2.01.01.005</t>
  </si>
  <si>
    <t>2.3.2.01.01.005.01</t>
  </si>
  <si>
    <t>2.3.2.02</t>
  </si>
  <si>
    <t>2.3.5</t>
  </si>
  <si>
    <t>2.3.6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</si>
</sst>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C0A]#,##0.00;\-#,##0.00"/>
    <numFmt numFmtId="181" formatCode="[$-10C0A]#,##0.0;\-#,##0.0"/>
    <numFmt numFmtId="182" formatCode="[$-10C0A]#,##0;\-#,##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182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>
      <alignment/>
    </xf>
    <xf numFmtId="182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7" fillId="0" borderId="10" xfId="0" applyNumberFormat="1" applyFont="1" applyBorder="1" applyAlignment="1">
      <alignment/>
    </xf>
    <xf numFmtId="182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5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600075</xdr:colOff>
      <xdr:row>8</xdr:row>
      <xdr:rowOff>114300</xdr:rowOff>
    </xdr:to>
    <xdr:pic>
      <xdr:nvPicPr>
        <xdr:cNvPr id="1" name="Picture 0" descr="82d700b565864eb5b21d5890d8f13e7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27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A36" sqref="AA36:AB36"/>
    </sheetView>
  </sheetViews>
  <sheetFormatPr defaultColWidth="9.140625" defaultRowHeight="12.75"/>
  <cols>
    <col min="1" max="1" width="0.13671875" style="0" customWidth="1"/>
    <col min="2" max="2" width="7.8515625" style="0" customWidth="1"/>
    <col min="3" max="3" width="14.7109375" style="0" customWidth="1"/>
    <col min="4" max="4" width="1.28515625" style="0" customWidth="1"/>
    <col min="5" max="5" width="9.00390625" style="0" customWidth="1"/>
    <col min="6" max="6" width="14.28125" style="0" customWidth="1"/>
    <col min="7" max="7" width="19.7109375" style="0" customWidth="1"/>
    <col min="8" max="8" width="0.85546875" style="0" customWidth="1"/>
    <col min="9" max="9" width="1.28515625" style="0" customWidth="1"/>
    <col min="10" max="10" width="4.8515625" style="0" customWidth="1"/>
    <col min="11" max="11" width="5.7109375" style="0" customWidth="1"/>
    <col min="12" max="13" width="12.140625" style="0" customWidth="1"/>
    <col min="14" max="14" width="7.140625" style="0" customWidth="1"/>
    <col min="15" max="15" width="5.7109375" style="0" customWidth="1"/>
    <col min="16" max="16" width="0.2890625" style="0" customWidth="1"/>
    <col min="17" max="17" width="11.7109375" style="0" customWidth="1"/>
    <col min="18" max="18" width="12.140625" style="0" customWidth="1"/>
    <col min="19" max="19" width="9.7109375" style="0" customWidth="1"/>
    <col min="20" max="21" width="2.140625" style="0" customWidth="1"/>
    <col min="22" max="22" width="5.00390625" style="0" customWidth="1"/>
    <col min="23" max="23" width="3.28125" style="0" customWidth="1"/>
    <col min="24" max="24" width="2.00390625" style="0" customWidth="1"/>
    <col min="25" max="25" width="10.140625" style="0" customWidth="1"/>
    <col min="26" max="26" width="12.7109375" style="0" customWidth="1"/>
    <col min="27" max="27" width="10.28125" style="0" customWidth="1"/>
    <col min="28" max="28" width="2.00390625" style="0" customWidth="1"/>
    <col min="29" max="29" width="0" style="0" hidden="1" customWidth="1"/>
    <col min="30" max="30" width="0.13671875" style="0" customWidth="1"/>
  </cols>
  <sheetData>
    <row r="1" ht="0" customHeight="1" hidden="1"/>
    <row r="2" ht="3.75" customHeight="1">
      <c r="E2" s="7"/>
    </row>
    <row r="3" spans="5:20" ht="9" customHeight="1">
      <c r="E3" s="7"/>
      <c r="J3" s="8" t="s">
        <v>0</v>
      </c>
      <c r="K3" s="7"/>
      <c r="L3" s="7"/>
      <c r="M3" s="7"/>
      <c r="N3" s="7"/>
      <c r="O3" s="7"/>
      <c r="P3" s="7"/>
      <c r="Q3" s="7"/>
      <c r="R3" s="7"/>
      <c r="S3" s="7"/>
      <c r="T3" s="7"/>
    </row>
    <row r="4" spans="5:27" ht="4.5" customHeight="1">
      <c r="E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Y4" s="6" t="s">
        <v>1</v>
      </c>
      <c r="Z4" s="7"/>
      <c r="AA4" s="7"/>
    </row>
    <row r="5" spans="5:27" ht="4.5" customHeight="1">
      <c r="E5" s="7"/>
      <c r="Y5" s="7"/>
      <c r="Z5" s="7"/>
      <c r="AA5" s="7"/>
    </row>
    <row r="6" spans="5:27" ht="7.5" customHeight="1">
      <c r="E6" s="7"/>
      <c r="J6" s="8" t="s">
        <v>2</v>
      </c>
      <c r="K6" s="7"/>
      <c r="L6" s="7"/>
      <c r="M6" s="7"/>
      <c r="N6" s="7"/>
      <c r="O6" s="7"/>
      <c r="P6" s="7"/>
      <c r="Q6" s="7"/>
      <c r="R6" s="7"/>
      <c r="S6" s="7"/>
      <c r="T6" s="7"/>
      <c r="Y6" s="7"/>
      <c r="Z6" s="7"/>
      <c r="AA6" s="7"/>
    </row>
    <row r="7" spans="5:20" ht="6" customHeight="1">
      <c r="E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ht="3" customHeight="1">
      <c r="E8" s="7"/>
    </row>
    <row r="9" spans="5:20" ht="9" customHeight="1">
      <c r="E9" s="7"/>
      <c r="J9" s="8" t="s">
        <v>3</v>
      </c>
      <c r="K9" s="7"/>
      <c r="L9" s="7"/>
      <c r="M9" s="7"/>
      <c r="N9" s="7"/>
      <c r="O9" s="7"/>
      <c r="P9" s="7"/>
      <c r="Q9" s="7"/>
      <c r="R9" s="7"/>
      <c r="S9" s="7"/>
      <c r="T9" s="7"/>
    </row>
    <row r="10" spans="4:20" ht="12.75">
      <c r="D10" s="7"/>
      <c r="E10" s="7"/>
      <c r="F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4:6" ht="12.75">
      <c r="D11" s="7"/>
      <c r="E11" s="7"/>
      <c r="F11" s="7"/>
    </row>
    <row r="12" ht="409.5" customHeight="1" hidden="1"/>
    <row r="13" ht="6.75" customHeight="1"/>
    <row r="14" spans="2:28" ht="36.75" customHeight="1">
      <c r="B14" s="9" t="s">
        <v>4</v>
      </c>
      <c r="C14" s="10"/>
      <c r="D14" s="9" t="s">
        <v>5</v>
      </c>
      <c r="E14" s="10"/>
      <c r="F14" s="10"/>
      <c r="G14" s="10"/>
      <c r="H14" s="9" t="s">
        <v>6</v>
      </c>
      <c r="I14" s="10"/>
      <c r="J14" s="10"/>
      <c r="K14" s="10"/>
      <c r="L14" s="1" t="s">
        <v>7</v>
      </c>
      <c r="M14" s="1" t="s">
        <v>8</v>
      </c>
      <c r="N14" s="9" t="s">
        <v>9</v>
      </c>
      <c r="O14" s="10"/>
      <c r="P14" s="9" t="s">
        <v>10</v>
      </c>
      <c r="Q14" s="10"/>
      <c r="R14" s="1" t="s">
        <v>11</v>
      </c>
      <c r="S14" s="1" t="s">
        <v>12</v>
      </c>
      <c r="T14" s="9" t="s">
        <v>13</v>
      </c>
      <c r="U14" s="10"/>
      <c r="V14" s="10"/>
      <c r="W14" s="10"/>
      <c r="X14" s="9" t="s">
        <v>14</v>
      </c>
      <c r="Y14" s="10"/>
      <c r="Z14" s="1" t="s">
        <v>15</v>
      </c>
      <c r="AA14" s="9" t="s">
        <v>16</v>
      </c>
      <c r="AB14" s="10"/>
    </row>
    <row r="15" spans="2:28" ht="14.25" customHeight="1">
      <c r="B15" s="11" t="s">
        <v>17</v>
      </c>
      <c r="C15" s="12"/>
      <c r="D15" s="11" t="s">
        <v>18</v>
      </c>
      <c r="E15" s="12"/>
      <c r="F15" s="12"/>
      <c r="G15" s="12"/>
      <c r="H15" s="13">
        <v>8380464000</v>
      </c>
      <c r="I15" s="14"/>
      <c r="J15" s="14"/>
      <c r="K15" s="14"/>
      <c r="L15" s="3">
        <v>0</v>
      </c>
      <c r="M15" s="3">
        <v>0</v>
      </c>
      <c r="N15" s="13">
        <v>535745911</v>
      </c>
      <c r="O15" s="14"/>
      <c r="P15" s="13">
        <v>535745911</v>
      </c>
      <c r="Q15" s="14"/>
      <c r="R15" s="3">
        <v>8380464000</v>
      </c>
      <c r="S15" s="4">
        <f>T15/R15*100</f>
        <v>89.47738019040473</v>
      </c>
      <c r="T15" s="13">
        <f>T16</f>
        <v>7498619635</v>
      </c>
      <c r="U15" s="14"/>
      <c r="V15" s="14"/>
      <c r="W15" s="14"/>
      <c r="X15" s="13">
        <f>X16</f>
        <v>7498619635</v>
      </c>
      <c r="Y15" s="14"/>
      <c r="Z15" s="3">
        <f>Z16</f>
        <v>7498619635</v>
      </c>
      <c r="AA15" s="13">
        <f>AA16</f>
        <v>881844365</v>
      </c>
      <c r="AB15" s="14"/>
    </row>
    <row r="16" spans="2:28" ht="14.25" customHeight="1">
      <c r="B16" s="11" t="s">
        <v>19</v>
      </c>
      <c r="C16" s="12"/>
      <c r="D16" s="11" t="s">
        <v>20</v>
      </c>
      <c r="E16" s="12"/>
      <c r="F16" s="12"/>
      <c r="G16" s="12"/>
      <c r="H16" s="13">
        <v>8380464000</v>
      </c>
      <c r="I16" s="14"/>
      <c r="J16" s="14"/>
      <c r="K16" s="14"/>
      <c r="L16" s="3">
        <v>0</v>
      </c>
      <c r="M16" s="3">
        <v>0</v>
      </c>
      <c r="N16" s="13">
        <v>535745911</v>
      </c>
      <c r="O16" s="14"/>
      <c r="P16" s="13">
        <v>535745911</v>
      </c>
      <c r="Q16" s="14"/>
      <c r="R16" s="3">
        <v>8380464000</v>
      </c>
      <c r="S16" s="4">
        <f aca="true" t="shared" si="0" ref="S16:S79">T16/R16*100</f>
        <v>89.47738019040473</v>
      </c>
      <c r="T16" s="13">
        <f>T17+T53+T88</f>
        <v>7498619635</v>
      </c>
      <c r="U16" s="14"/>
      <c r="V16" s="14"/>
      <c r="W16" s="14"/>
      <c r="X16" s="13">
        <f>X17+X53+X88</f>
        <v>7498619635</v>
      </c>
      <c r="Y16" s="14"/>
      <c r="Z16" s="3">
        <f>Z17+Z53+Z88</f>
        <v>7498619635</v>
      </c>
      <c r="AA16" s="13">
        <f>AA17+AA53+AA88</f>
        <v>881844365</v>
      </c>
      <c r="AB16" s="14"/>
    </row>
    <row r="17" spans="2:28" ht="14.25" customHeight="1">
      <c r="B17" s="11" t="s">
        <v>21</v>
      </c>
      <c r="C17" s="12"/>
      <c r="D17" s="11" t="s">
        <v>22</v>
      </c>
      <c r="E17" s="12"/>
      <c r="F17" s="12"/>
      <c r="G17" s="12"/>
      <c r="H17" s="13">
        <v>3892063336</v>
      </c>
      <c r="I17" s="14"/>
      <c r="J17" s="14"/>
      <c r="K17" s="14"/>
      <c r="L17" s="3">
        <v>0</v>
      </c>
      <c r="M17" s="3">
        <v>0</v>
      </c>
      <c r="N17" s="13">
        <v>331504086</v>
      </c>
      <c r="O17" s="14"/>
      <c r="P17" s="13">
        <v>44531156</v>
      </c>
      <c r="Q17" s="14"/>
      <c r="R17" s="3">
        <v>3605090406</v>
      </c>
      <c r="S17" s="4">
        <f t="shared" si="0"/>
        <v>92.70887072450299</v>
      </c>
      <c r="T17" s="13">
        <f>T18+T49</f>
        <v>3342238604</v>
      </c>
      <c r="U17" s="14"/>
      <c r="V17" s="14"/>
      <c r="W17" s="14"/>
      <c r="X17" s="13">
        <f>X18+X49</f>
        <v>3342238604</v>
      </c>
      <c r="Y17" s="14"/>
      <c r="Z17" s="3">
        <f>Z18+Z49</f>
        <v>3342238604</v>
      </c>
      <c r="AA17" s="13">
        <f>AA18+AA49</f>
        <v>262851802</v>
      </c>
      <c r="AB17" s="14"/>
    </row>
    <row r="18" spans="2:28" ht="14.25" customHeight="1">
      <c r="B18" s="11" t="s">
        <v>23</v>
      </c>
      <c r="C18" s="12"/>
      <c r="D18" s="11" t="s">
        <v>24</v>
      </c>
      <c r="E18" s="12"/>
      <c r="F18" s="12"/>
      <c r="G18" s="12"/>
      <c r="H18" s="13">
        <v>3892063336</v>
      </c>
      <c r="I18" s="14"/>
      <c r="J18" s="14"/>
      <c r="K18" s="14"/>
      <c r="L18" s="3">
        <v>0</v>
      </c>
      <c r="M18" s="3">
        <v>0</v>
      </c>
      <c r="N18" s="13">
        <v>331504086</v>
      </c>
      <c r="O18" s="14"/>
      <c r="P18" s="13">
        <v>34536840</v>
      </c>
      <c r="Q18" s="14"/>
      <c r="R18" s="3">
        <v>3595096090</v>
      </c>
      <c r="S18" s="4">
        <f t="shared" si="0"/>
        <v>92.75810113325788</v>
      </c>
      <c r="T18" s="13">
        <f>T19+T34+T44</f>
        <v>3334742867</v>
      </c>
      <c r="U18" s="14"/>
      <c r="V18" s="14"/>
      <c r="W18" s="14"/>
      <c r="X18" s="13">
        <f>X19+X34+X44</f>
        <v>3334742867</v>
      </c>
      <c r="Y18" s="14"/>
      <c r="Z18" s="3">
        <f>Z19+Z34+Z44</f>
        <v>3334742867</v>
      </c>
      <c r="AA18" s="13">
        <f>AA19+AA34+AA44</f>
        <v>260353223</v>
      </c>
      <c r="AB18" s="14"/>
    </row>
    <row r="19" spans="2:28" ht="14.25" customHeight="1">
      <c r="B19" s="11" t="s">
        <v>25</v>
      </c>
      <c r="C19" s="12"/>
      <c r="D19" s="11" t="s">
        <v>26</v>
      </c>
      <c r="E19" s="12"/>
      <c r="F19" s="12"/>
      <c r="G19" s="12"/>
      <c r="H19" s="13">
        <v>2660252877</v>
      </c>
      <c r="I19" s="14"/>
      <c r="J19" s="14"/>
      <c r="K19" s="14"/>
      <c r="L19" s="3">
        <v>0</v>
      </c>
      <c r="M19" s="3">
        <v>0</v>
      </c>
      <c r="N19" s="13">
        <v>220259770</v>
      </c>
      <c r="O19" s="14"/>
      <c r="P19" s="13">
        <v>6070532</v>
      </c>
      <c r="Q19" s="14"/>
      <c r="R19" s="3">
        <v>2446063639</v>
      </c>
      <c r="S19" s="4">
        <f t="shared" si="0"/>
        <v>97.19761056470207</v>
      </c>
      <c r="T19" s="13">
        <f>T20+T31</f>
        <v>2377515410</v>
      </c>
      <c r="U19" s="14"/>
      <c r="V19" s="14"/>
      <c r="W19" s="14"/>
      <c r="X19" s="13">
        <f>X20+X31</f>
        <v>2377515410</v>
      </c>
      <c r="Y19" s="14"/>
      <c r="Z19" s="3">
        <f>Z20+Z31</f>
        <v>2377515410</v>
      </c>
      <c r="AA19" s="13">
        <f>AA20+AA31</f>
        <v>68548229</v>
      </c>
      <c r="AB19" s="14"/>
    </row>
    <row r="20" spans="2:28" ht="14.25" customHeight="1">
      <c r="B20" s="11" t="s">
        <v>27</v>
      </c>
      <c r="C20" s="12"/>
      <c r="D20" s="11" t="s">
        <v>28</v>
      </c>
      <c r="E20" s="12"/>
      <c r="F20" s="12"/>
      <c r="G20" s="12"/>
      <c r="H20" s="13">
        <v>2344250533</v>
      </c>
      <c r="I20" s="14"/>
      <c r="J20" s="14"/>
      <c r="K20" s="14"/>
      <c r="L20" s="3">
        <v>0</v>
      </c>
      <c r="M20" s="3">
        <v>0</v>
      </c>
      <c r="N20" s="13">
        <v>178676527</v>
      </c>
      <c r="O20" s="14"/>
      <c r="P20" s="13">
        <v>6070532</v>
      </c>
      <c r="Q20" s="14"/>
      <c r="R20" s="3">
        <v>2171644538</v>
      </c>
      <c r="S20" s="4">
        <f t="shared" si="0"/>
        <v>97.6267832926532</v>
      </c>
      <c r="T20" s="13">
        <f>SUM(T21:W27)+T30</f>
        <v>2120106707</v>
      </c>
      <c r="U20" s="14"/>
      <c r="V20" s="14"/>
      <c r="W20" s="14"/>
      <c r="X20" s="13">
        <f>SUM(X21:Y27)+X30</f>
        <v>2120106707</v>
      </c>
      <c r="Y20" s="14"/>
      <c r="Z20" s="3">
        <f>SUM(Z21:Z27)+Z30</f>
        <v>2120106707</v>
      </c>
      <c r="AA20" s="13">
        <f>SUM(AA21:AB27)+AA30</f>
        <v>51537831</v>
      </c>
      <c r="AB20" s="14"/>
    </row>
    <row r="21" spans="2:28" ht="14.25" customHeight="1">
      <c r="B21" s="17" t="s">
        <v>29</v>
      </c>
      <c r="C21" s="10"/>
      <c r="D21" s="17" t="s">
        <v>30</v>
      </c>
      <c r="E21" s="10"/>
      <c r="F21" s="10"/>
      <c r="G21" s="10"/>
      <c r="H21" s="15">
        <v>1655160821</v>
      </c>
      <c r="I21" s="16"/>
      <c r="J21" s="16"/>
      <c r="K21" s="16"/>
      <c r="L21" s="2">
        <v>0</v>
      </c>
      <c r="M21" s="2">
        <v>0</v>
      </c>
      <c r="N21" s="15">
        <v>124003447</v>
      </c>
      <c r="O21" s="16"/>
      <c r="P21" s="15">
        <v>0</v>
      </c>
      <c r="Q21" s="16"/>
      <c r="R21" s="2">
        <v>1531157374</v>
      </c>
      <c r="S21" s="4">
        <f t="shared" si="0"/>
        <v>99.1091643986688</v>
      </c>
      <c r="T21" s="15">
        <v>1517517279</v>
      </c>
      <c r="U21" s="16"/>
      <c r="V21" s="16"/>
      <c r="W21" s="16"/>
      <c r="X21" s="15">
        <v>1517517279</v>
      </c>
      <c r="Y21" s="16"/>
      <c r="Z21" s="2">
        <v>1517517279</v>
      </c>
      <c r="AA21" s="15">
        <v>13640095</v>
      </c>
      <c r="AB21" s="16"/>
    </row>
    <row r="22" spans="2:28" ht="14.25" customHeight="1">
      <c r="B22" s="17" t="s">
        <v>31</v>
      </c>
      <c r="C22" s="10"/>
      <c r="D22" s="17" t="s">
        <v>32</v>
      </c>
      <c r="E22" s="10"/>
      <c r="F22" s="10"/>
      <c r="G22" s="10"/>
      <c r="H22" s="15">
        <v>90214533</v>
      </c>
      <c r="I22" s="16"/>
      <c r="J22" s="16"/>
      <c r="K22" s="16"/>
      <c r="L22" s="2">
        <v>0</v>
      </c>
      <c r="M22" s="2">
        <v>0</v>
      </c>
      <c r="N22" s="15">
        <v>0</v>
      </c>
      <c r="O22" s="16"/>
      <c r="P22" s="15">
        <v>205107</v>
      </c>
      <c r="Q22" s="16"/>
      <c r="R22" s="2">
        <v>90419640</v>
      </c>
      <c r="S22" s="4">
        <f t="shared" si="0"/>
        <v>100</v>
      </c>
      <c r="T22" s="15">
        <v>90419640</v>
      </c>
      <c r="U22" s="16"/>
      <c r="V22" s="16"/>
      <c r="W22" s="16"/>
      <c r="X22" s="15">
        <v>90419640</v>
      </c>
      <c r="Y22" s="16"/>
      <c r="Z22" s="2">
        <v>90419640</v>
      </c>
      <c r="AA22" s="15">
        <v>0</v>
      </c>
      <c r="AB22" s="16"/>
    </row>
    <row r="23" spans="2:28" ht="14.25" customHeight="1">
      <c r="B23" s="17" t="s">
        <v>33</v>
      </c>
      <c r="C23" s="10"/>
      <c r="D23" s="17" t="s">
        <v>34</v>
      </c>
      <c r="E23" s="10"/>
      <c r="F23" s="10"/>
      <c r="G23" s="10"/>
      <c r="H23" s="15">
        <v>6075996</v>
      </c>
      <c r="I23" s="16"/>
      <c r="J23" s="16"/>
      <c r="K23" s="16"/>
      <c r="L23" s="2">
        <v>0</v>
      </c>
      <c r="M23" s="2">
        <v>0</v>
      </c>
      <c r="N23" s="15">
        <v>0</v>
      </c>
      <c r="O23" s="16"/>
      <c r="P23" s="15">
        <v>0</v>
      </c>
      <c r="Q23" s="16"/>
      <c r="R23" s="2">
        <v>6075996</v>
      </c>
      <c r="S23" s="4">
        <f t="shared" si="0"/>
        <v>98.27674343432747</v>
      </c>
      <c r="T23" s="15">
        <v>5971291</v>
      </c>
      <c r="U23" s="16"/>
      <c r="V23" s="16"/>
      <c r="W23" s="16"/>
      <c r="X23" s="15">
        <v>5971291</v>
      </c>
      <c r="Y23" s="16"/>
      <c r="Z23" s="2">
        <v>5971291</v>
      </c>
      <c r="AA23" s="15">
        <v>104705</v>
      </c>
      <c r="AB23" s="16"/>
    </row>
    <row r="24" spans="2:28" ht="14.25" customHeight="1">
      <c r="B24" s="17" t="s">
        <v>35</v>
      </c>
      <c r="C24" s="10"/>
      <c r="D24" s="17" t="s">
        <v>36</v>
      </c>
      <c r="E24" s="10"/>
      <c r="F24" s="10"/>
      <c r="G24" s="10"/>
      <c r="H24" s="15">
        <v>8155171</v>
      </c>
      <c r="I24" s="16"/>
      <c r="J24" s="16"/>
      <c r="K24" s="16"/>
      <c r="L24" s="2">
        <v>0</v>
      </c>
      <c r="M24" s="2">
        <v>0</v>
      </c>
      <c r="N24" s="15">
        <v>0</v>
      </c>
      <c r="O24" s="16"/>
      <c r="P24" s="15">
        <v>239007</v>
      </c>
      <c r="Q24" s="16"/>
      <c r="R24" s="2">
        <v>8394178</v>
      </c>
      <c r="S24" s="4">
        <f t="shared" si="0"/>
        <v>100</v>
      </c>
      <c r="T24" s="15">
        <v>8394178</v>
      </c>
      <c r="U24" s="16"/>
      <c r="V24" s="16"/>
      <c r="W24" s="16"/>
      <c r="X24" s="15">
        <v>8394178</v>
      </c>
      <c r="Y24" s="16"/>
      <c r="Z24" s="2">
        <v>8394178</v>
      </c>
      <c r="AA24" s="15">
        <v>0</v>
      </c>
      <c r="AB24" s="16"/>
    </row>
    <row r="25" spans="2:28" ht="14.25" customHeight="1">
      <c r="B25" s="17" t="s">
        <v>37</v>
      </c>
      <c r="C25" s="10"/>
      <c r="D25" s="17" t="s">
        <v>38</v>
      </c>
      <c r="E25" s="10"/>
      <c r="F25" s="10"/>
      <c r="G25" s="10"/>
      <c r="H25" s="15">
        <v>56545492</v>
      </c>
      <c r="I25" s="16"/>
      <c r="J25" s="16"/>
      <c r="K25" s="16"/>
      <c r="L25" s="2">
        <v>0</v>
      </c>
      <c r="M25" s="2">
        <v>0</v>
      </c>
      <c r="N25" s="15">
        <v>7000000</v>
      </c>
      <c r="O25" s="16"/>
      <c r="P25" s="15">
        <v>0</v>
      </c>
      <c r="Q25" s="16"/>
      <c r="R25" s="2">
        <v>49545492</v>
      </c>
      <c r="S25" s="4">
        <f t="shared" si="0"/>
        <v>89.27909727892096</v>
      </c>
      <c r="T25" s="15">
        <v>44233768</v>
      </c>
      <c r="U25" s="16"/>
      <c r="V25" s="16"/>
      <c r="W25" s="16"/>
      <c r="X25" s="15">
        <v>44233768</v>
      </c>
      <c r="Y25" s="16"/>
      <c r="Z25" s="2">
        <v>44233768</v>
      </c>
      <c r="AA25" s="15">
        <v>5311724</v>
      </c>
      <c r="AB25" s="16"/>
    </row>
    <row r="26" spans="2:28" ht="14.25" customHeight="1">
      <c r="B26" s="17" t="s">
        <v>39</v>
      </c>
      <c r="C26" s="10"/>
      <c r="D26" s="17" t="s">
        <v>40</v>
      </c>
      <c r="E26" s="10"/>
      <c r="F26" s="10"/>
      <c r="G26" s="10"/>
      <c r="H26" s="15">
        <v>52383203</v>
      </c>
      <c r="I26" s="16"/>
      <c r="J26" s="16"/>
      <c r="K26" s="16"/>
      <c r="L26" s="2">
        <v>0</v>
      </c>
      <c r="M26" s="2">
        <v>0</v>
      </c>
      <c r="N26" s="15">
        <v>32673080</v>
      </c>
      <c r="O26" s="16"/>
      <c r="P26" s="15">
        <v>0</v>
      </c>
      <c r="Q26" s="16"/>
      <c r="R26" s="2">
        <v>19710123</v>
      </c>
      <c r="S26" s="4">
        <f t="shared" si="0"/>
        <v>100</v>
      </c>
      <c r="T26" s="15">
        <v>19710123</v>
      </c>
      <c r="U26" s="16"/>
      <c r="V26" s="16"/>
      <c r="W26" s="16"/>
      <c r="X26" s="15">
        <v>19710123</v>
      </c>
      <c r="Y26" s="16"/>
      <c r="Z26" s="2">
        <v>19710123</v>
      </c>
      <c r="AA26" s="15">
        <v>0</v>
      </c>
      <c r="AB26" s="16"/>
    </row>
    <row r="27" spans="2:28" ht="14.25" customHeight="1">
      <c r="B27" s="11" t="s">
        <v>41</v>
      </c>
      <c r="C27" s="12"/>
      <c r="D27" s="11" t="s">
        <v>42</v>
      </c>
      <c r="E27" s="12"/>
      <c r="F27" s="12"/>
      <c r="G27" s="12"/>
      <c r="H27" s="13">
        <v>268647158</v>
      </c>
      <c r="I27" s="14"/>
      <c r="J27" s="14"/>
      <c r="K27" s="14"/>
      <c r="L27" s="3">
        <v>0</v>
      </c>
      <c r="M27" s="3">
        <v>0</v>
      </c>
      <c r="N27" s="13">
        <v>15000000</v>
      </c>
      <c r="O27" s="14"/>
      <c r="P27" s="13">
        <v>0</v>
      </c>
      <c r="Q27" s="14"/>
      <c r="R27" s="3">
        <v>253647158</v>
      </c>
      <c r="S27" s="4">
        <f t="shared" si="0"/>
        <v>88.1684335686505</v>
      </c>
      <c r="T27" s="13">
        <f>T28+T29</f>
        <v>223636726</v>
      </c>
      <c r="U27" s="14"/>
      <c r="V27" s="14"/>
      <c r="W27" s="14"/>
      <c r="X27" s="13">
        <f>X28+X29</f>
        <v>223636726</v>
      </c>
      <c r="Y27" s="14"/>
      <c r="Z27" s="3">
        <f>Z28+Z29</f>
        <v>223636726</v>
      </c>
      <c r="AA27" s="13">
        <f>AA28+AA29</f>
        <v>30010432</v>
      </c>
      <c r="AB27" s="14"/>
    </row>
    <row r="28" spans="2:28" ht="14.25" customHeight="1">
      <c r="B28" s="17" t="s">
        <v>43</v>
      </c>
      <c r="C28" s="10"/>
      <c r="D28" s="17" t="s">
        <v>44</v>
      </c>
      <c r="E28" s="10"/>
      <c r="F28" s="10"/>
      <c r="G28" s="10"/>
      <c r="H28" s="15">
        <v>207339569</v>
      </c>
      <c r="I28" s="16"/>
      <c r="J28" s="16"/>
      <c r="K28" s="16"/>
      <c r="L28" s="2">
        <v>0</v>
      </c>
      <c r="M28" s="2">
        <v>0</v>
      </c>
      <c r="N28" s="15">
        <v>15000000</v>
      </c>
      <c r="O28" s="16"/>
      <c r="P28" s="15">
        <v>0</v>
      </c>
      <c r="Q28" s="16"/>
      <c r="R28" s="2">
        <v>192339569</v>
      </c>
      <c r="S28" s="4">
        <f t="shared" si="0"/>
        <v>94.02834941363521</v>
      </c>
      <c r="T28" s="15">
        <v>180853722</v>
      </c>
      <c r="U28" s="16"/>
      <c r="V28" s="16"/>
      <c r="W28" s="16"/>
      <c r="X28" s="15">
        <v>180853722</v>
      </c>
      <c r="Y28" s="16"/>
      <c r="Z28" s="2">
        <v>180853722</v>
      </c>
      <c r="AA28" s="15">
        <v>11485847</v>
      </c>
      <c r="AB28" s="16"/>
    </row>
    <row r="29" spans="2:28" ht="14.25" customHeight="1">
      <c r="B29" s="17" t="s">
        <v>45</v>
      </c>
      <c r="C29" s="10"/>
      <c r="D29" s="17" t="s">
        <v>46</v>
      </c>
      <c r="E29" s="10"/>
      <c r="F29" s="10"/>
      <c r="G29" s="10"/>
      <c r="H29" s="15">
        <v>61307589</v>
      </c>
      <c r="I29" s="16"/>
      <c r="J29" s="16"/>
      <c r="K29" s="16"/>
      <c r="L29" s="2">
        <v>0</v>
      </c>
      <c r="M29" s="2">
        <v>0</v>
      </c>
      <c r="N29" s="15">
        <v>0</v>
      </c>
      <c r="O29" s="16"/>
      <c r="P29" s="15">
        <v>0</v>
      </c>
      <c r="Q29" s="16"/>
      <c r="R29" s="2">
        <v>61307589</v>
      </c>
      <c r="S29" s="4">
        <f t="shared" si="0"/>
        <v>69.78418936030904</v>
      </c>
      <c r="T29" s="15">
        <v>42783004</v>
      </c>
      <c r="U29" s="16"/>
      <c r="V29" s="16"/>
      <c r="W29" s="16"/>
      <c r="X29" s="15">
        <v>42783004</v>
      </c>
      <c r="Y29" s="16"/>
      <c r="Z29" s="2">
        <v>42783004</v>
      </c>
      <c r="AA29" s="15">
        <v>18524585</v>
      </c>
      <c r="AB29" s="16"/>
    </row>
    <row r="30" spans="2:28" ht="14.25" customHeight="1">
      <c r="B30" s="17" t="s">
        <v>47</v>
      </c>
      <c r="C30" s="10"/>
      <c r="D30" s="17" t="s">
        <v>48</v>
      </c>
      <c r="E30" s="10"/>
      <c r="F30" s="10"/>
      <c r="G30" s="10"/>
      <c r="H30" s="15">
        <v>207068159</v>
      </c>
      <c r="I30" s="16"/>
      <c r="J30" s="16"/>
      <c r="K30" s="16"/>
      <c r="L30" s="2">
        <v>0</v>
      </c>
      <c r="M30" s="2">
        <v>0</v>
      </c>
      <c r="N30" s="15">
        <v>0</v>
      </c>
      <c r="O30" s="16"/>
      <c r="P30" s="15">
        <v>5626418</v>
      </c>
      <c r="Q30" s="16"/>
      <c r="R30" s="2">
        <v>212694577</v>
      </c>
      <c r="S30" s="4">
        <f t="shared" si="0"/>
        <v>98.83829901314314</v>
      </c>
      <c r="T30" s="15">
        <v>210223702</v>
      </c>
      <c r="U30" s="16"/>
      <c r="V30" s="16"/>
      <c r="W30" s="16"/>
      <c r="X30" s="15">
        <v>210223702</v>
      </c>
      <c r="Y30" s="16"/>
      <c r="Z30" s="2">
        <v>210223702</v>
      </c>
      <c r="AA30" s="15">
        <v>2470875</v>
      </c>
      <c r="AB30" s="16"/>
    </row>
    <row r="31" spans="2:28" ht="14.25" customHeight="1">
      <c r="B31" s="11" t="s">
        <v>49</v>
      </c>
      <c r="C31" s="12"/>
      <c r="D31" s="11" t="s">
        <v>50</v>
      </c>
      <c r="E31" s="12"/>
      <c r="F31" s="12"/>
      <c r="G31" s="12"/>
      <c r="H31" s="13">
        <v>316002344</v>
      </c>
      <c r="I31" s="14"/>
      <c r="J31" s="14"/>
      <c r="K31" s="14"/>
      <c r="L31" s="3">
        <v>0</v>
      </c>
      <c r="M31" s="3">
        <v>0</v>
      </c>
      <c r="N31" s="13">
        <v>41583243</v>
      </c>
      <c r="O31" s="14"/>
      <c r="P31" s="13">
        <v>0</v>
      </c>
      <c r="Q31" s="14"/>
      <c r="R31" s="3">
        <v>274419101</v>
      </c>
      <c r="S31" s="4">
        <f t="shared" si="0"/>
        <v>93.8013068558227</v>
      </c>
      <c r="T31" s="13">
        <v>257408703</v>
      </c>
      <c r="U31" s="14"/>
      <c r="V31" s="14"/>
      <c r="W31" s="14"/>
      <c r="X31" s="13">
        <v>257408703</v>
      </c>
      <c r="Y31" s="14"/>
      <c r="Z31" s="3">
        <v>257408703</v>
      </c>
      <c r="AA31" s="13">
        <v>17010398</v>
      </c>
      <c r="AB31" s="14"/>
    </row>
    <row r="32" spans="2:28" ht="14.25" customHeight="1">
      <c r="B32" s="11" t="s">
        <v>51</v>
      </c>
      <c r="C32" s="12"/>
      <c r="D32" s="11" t="s">
        <v>52</v>
      </c>
      <c r="E32" s="12"/>
      <c r="F32" s="12"/>
      <c r="G32" s="12"/>
      <c r="H32" s="13">
        <v>316002344</v>
      </c>
      <c r="I32" s="14"/>
      <c r="J32" s="14"/>
      <c r="K32" s="14"/>
      <c r="L32" s="3">
        <v>0</v>
      </c>
      <c r="M32" s="3">
        <v>0</v>
      </c>
      <c r="N32" s="13">
        <v>41583243</v>
      </c>
      <c r="O32" s="14"/>
      <c r="P32" s="13">
        <v>0</v>
      </c>
      <c r="Q32" s="14"/>
      <c r="R32" s="3">
        <v>274419101</v>
      </c>
      <c r="S32" s="4">
        <f t="shared" si="0"/>
        <v>93.8013068558227</v>
      </c>
      <c r="T32" s="13">
        <v>257408703</v>
      </c>
      <c r="U32" s="14"/>
      <c r="V32" s="14"/>
      <c r="W32" s="14"/>
      <c r="X32" s="13">
        <v>257408703</v>
      </c>
      <c r="Y32" s="14"/>
      <c r="Z32" s="3">
        <v>257408703</v>
      </c>
      <c r="AA32" s="13">
        <v>17010398</v>
      </c>
      <c r="AB32" s="14"/>
    </row>
    <row r="33" spans="2:28" ht="14.25" customHeight="1">
      <c r="B33" s="17" t="s">
        <v>53</v>
      </c>
      <c r="C33" s="10"/>
      <c r="D33" s="17" t="s">
        <v>54</v>
      </c>
      <c r="E33" s="10"/>
      <c r="F33" s="10"/>
      <c r="G33" s="10"/>
      <c r="H33" s="15">
        <v>316002344</v>
      </c>
      <c r="I33" s="16"/>
      <c r="J33" s="16"/>
      <c r="K33" s="16"/>
      <c r="L33" s="2">
        <v>0</v>
      </c>
      <c r="M33" s="2">
        <v>0</v>
      </c>
      <c r="N33" s="15">
        <v>41583243</v>
      </c>
      <c r="O33" s="16"/>
      <c r="P33" s="15">
        <v>0</v>
      </c>
      <c r="Q33" s="16"/>
      <c r="R33" s="2">
        <v>274419101</v>
      </c>
      <c r="S33" s="4">
        <f t="shared" si="0"/>
        <v>93.8013068558227</v>
      </c>
      <c r="T33" s="15">
        <v>257408703</v>
      </c>
      <c r="U33" s="16"/>
      <c r="V33" s="16"/>
      <c r="W33" s="16"/>
      <c r="X33" s="15">
        <v>257408703</v>
      </c>
      <c r="Y33" s="16"/>
      <c r="Z33" s="2">
        <v>257408703</v>
      </c>
      <c r="AA33" s="15">
        <v>17010398</v>
      </c>
      <c r="AB33" s="16"/>
    </row>
    <row r="34" spans="2:28" ht="14.25" customHeight="1">
      <c r="B34" s="11" t="s">
        <v>55</v>
      </c>
      <c r="C34" s="12"/>
      <c r="D34" s="11" t="s">
        <v>56</v>
      </c>
      <c r="E34" s="12"/>
      <c r="F34" s="12"/>
      <c r="G34" s="12"/>
      <c r="H34" s="13">
        <v>1122481337</v>
      </c>
      <c r="I34" s="14"/>
      <c r="J34" s="14"/>
      <c r="K34" s="14"/>
      <c r="L34" s="3">
        <v>0</v>
      </c>
      <c r="M34" s="3">
        <v>0</v>
      </c>
      <c r="N34" s="13">
        <v>111244316</v>
      </c>
      <c r="O34" s="14"/>
      <c r="P34" s="13">
        <v>16331914</v>
      </c>
      <c r="Q34" s="14"/>
      <c r="R34" s="3">
        <v>1027568935</v>
      </c>
      <c r="S34" s="4">
        <f t="shared" si="0"/>
        <v>82.24962444976988</v>
      </c>
      <c r="T34" s="13">
        <f>SUM(T35:W43)</f>
        <v>845171590</v>
      </c>
      <c r="U34" s="14"/>
      <c r="V34" s="14"/>
      <c r="W34" s="14"/>
      <c r="X34" s="13">
        <f>SUM(X35:Y43)</f>
        <v>845171590</v>
      </c>
      <c r="Y34" s="14"/>
      <c r="Z34" s="3">
        <f>SUM(Z35:Z43)</f>
        <v>845171590</v>
      </c>
      <c r="AA34" s="13">
        <f>SUM(AA35:AB43)</f>
        <v>182397345</v>
      </c>
      <c r="AB34" s="14"/>
    </row>
    <row r="35" spans="2:28" ht="14.25" customHeight="1">
      <c r="B35" s="17" t="s">
        <v>57</v>
      </c>
      <c r="C35" s="10"/>
      <c r="D35" s="17" t="s">
        <v>58</v>
      </c>
      <c r="E35" s="10"/>
      <c r="F35" s="10"/>
      <c r="G35" s="10"/>
      <c r="H35" s="15">
        <v>277552581</v>
      </c>
      <c r="I35" s="16"/>
      <c r="J35" s="16"/>
      <c r="K35" s="16"/>
      <c r="L35" s="2">
        <v>0</v>
      </c>
      <c r="M35" s="2">
        <v>0</v>
      </c>
      <c r="N35" s="15">
        <v>0</v>
      </c>
      <c r="O35" s="16"/>
      <c r="P35" s="15">
        <v>0</v>
      </c>
      <c r="Q35" s="16"/>
      <c r="R35" s="2">
        <v>277552581</v>
      </c>
      <c r="S35" s="4">
        <f t="shared" si="0"/>
        <v>95.50343399616953</v>
      </c>
      <c r="T35" s="15">
        <f>265118862-46616</f>
        <v>265072246</v>
      </c>
      <c r="U35" s="16"/>
      <c r="V35" s="16"/>
      <c r="W35" s="16"/>
      <c r="X35" s="15">
        <f>265118862-46616</f>
        <v>265072246</v>
      </c>
      <c r="Y35" s="16"/>
      <c r="Z35" s="2">
        <f>265118862-46616</f>
        <v>265072246</v>
      </c>
      <c r="AA35" s="15">
        <f>R35-T35</f>
        <v>12480335</v>
      </c>
      <c r="AB35" s="16"/>
    </row>
    <row r="36" spans="2:28" ht="14.25" customHeight="1">
      <c r="B36" s="17" t="s">
        <v>59</v>
      </c>
      <c r="C36" s="10"/>
      <c r="D36" s="17" t="s">
        <v>60</v>
      </c>
      <c r="E36" s="10"/>
      <c r="F36" s="10"/>
      <c r="G36" s="10"/>
      <c r="H36" s="15">
        <v>196955393</v>
      </c>
      <c r="I36" s="16"/>
      <c r="J36" s="16"/>
      <c r="K36" s="16"/>
      <c r="L36" s="2">
        <v>0</v>
      </c>
      <c r="M36" s="2">
        <v>0</v>
      </c>
      <c r="N36" s="15">
        <v>0</v>
      </c>
      <c r="O36" s="16"/>
      <c r="P36" s="15">
        <v>0</v>
      </c>
      <c r="Q36" s="16"/>
      <c r="R36" s="2">
        <v>196955393</v>
      </c>
      <c r="S36" s="4">
        <f t="shared" si="0"/>
        <v>90.96411490494195</v>
      </c>
      <c r="T36" s="15">
        <f>179205346-46616</f>
        <v>179158730</v>
      </c>
      <c r="U36" s="16"/>
      <c r="V36" s="16"/>
      <c r="W36" s="16"/>
      <c r="X36" s="15">
        <f>179205346-46616</f>
        <v>179158730</v>
      </c>
      <c r="Y36" s="16"/>
      <c r="Z36" s="2">
        <f>179205346-46616</f>
        <v>179158730</v>
      </c>
      <c r="AA36" s="15">
        <f>R36-T36</f>
        <v>17796663</v>
      </c>
      <c r="AB36" s="16"/>
    </row>
    <row r="37" spans="2:28" ht="14.25" customHeight="1">
      <c r="B37" s="17" t="s">
        <v>61</v>
      </c>
      <c r="C37" s="10"/>
      <c r="D37" s="17" t="s">
        <v>62</v>
      </c>
      <c r="E37" s="10"/>
      <c r="F37" s="10"/>
      <c r="G37" s="10"/>
      <c r="H37" s="15">
        <v>220000000</v>
      </c>
      <c r="I37" s="16"/>
      <c r="J37" s="16"/>
      <c r="K37" s="16"/>
      <c r="L37" s="2">
        <v>0</v>
      </c>
      <c r="M37" s="2">
        <v>0</v>
      </c>
      <c r="N37" s="15">
        <v>0</v>
      </c>
      <c r="O37" s="16"/>
      <c r="P37" s="15">
        <v>16331914</v>
      </c>
      <c r="Q37" s="16"/>
      <c r="R37" s="2">
        <v>236331914</v>
      </c>
      <c r="S37" s="4">
        <f t="shared" si="0"/>
        <v>82.82161756621664</v>
      </c>
      <c r="T37" s="15">
        <v>195733914</v>
      </c>
      <c r="U37" s="16"/>
      <c r="V37" s="16"/>
      <c r="W37" s="16"/>
      <c r="X37" s="15">
        <v>195733914</v>
      </c>
      <c r="Y37" s="16"/>
      <c r="Z37" s="2">
        <v>195733914</v>
      </c>
      <c r="AA37" s="15">
        <v>40598000</v>
      </c>
      <c r="AB37" s="16"/>
    </row>
    <row r="38" spans="2:28" ht="14.25" customHeight="1">
      <c r="B38" s="17" t="s">
        <v>63</v>
      </c>
      <c r="C38" s="10"/>
      <c r="D38" s="17" t="s">
        <v>64</v>
      </c>
      <c r="E38" s="10"/>
      <c r="F38" s="10"/>
      <c r="G38" s="10"/>
      <c r="H38" s="15">
        <v>92826450</v>
      </c>
      <c r="I38" s="16"/>
      <c r="J38" s="16"/>
      <c r="K38" s="16"/>
      <c r="L38" s="2">
        <v>0</v>
      </c>
      <c r="M38" s="2">
        <v>0</v>
      </c>
      <c r="N38" s="15">
        <v>0</v>
      </c>
      <c r="O38" s="16"/>
      <c r="P38" s="15">
        <v>0</v>
      </c>
      <c r="Q38" s="16"/>
      <c r="R38" s="2">
        <v>92826450</v>
      </c>
      <c r="S38" s="4">
        <f t="shared" si="0"/>
        <v>92.91058744571187</v>
      </c>
      <c r="T38" s="15">
        <v>86245600</v>
      </c>
      <c r="U38" s="16"/>
      <c r="V38" s="16"/>
      <c r="W38" s="16"/>
      <c r="X38" s="15">
        <v>86245600</v>
      </c>
      <c r="Y38" s="16"/>
      <c r="Z38" s="2">
        <v>86245600</v>
      </c>
      <c r="AA38" s="15">
        <v>6580850</v>
      </c>
      <c r="AB38" s="16"/>
    </row>
    <row r="39" spans="2:28" ht="14.25" customHeight="1">
      <c r="B39" s="17" t="s">
        <v>65</v>
      </c>
      <c r="C39" s="10"/>
      <c r="D39" s="17" t="s">
        <v>66</v>
      </c>
      <c r="E39" s="10"/>
      <c r="F39" s="10"/>
      <c r="G39" s="10"/>
      <c r="H39" s="15">
        <v>12113852</v>
      </c>
      <c r="I39" s="16"/>
      <c r="J39" s="16"/>
      <c r="K39" s="16"/>
      <c r="L39" s="2">
        <v>0</v>
      </c>
      <c r="M39" s="2">
        <v>0</v>
      </c>
      <c r="N39" s="15">
        <v>0</v>
      </c>
      <c r="O39" s="16"/>
      <c r="P39" s="15">
        <v>0</v>
      </c>
      <c r="Q39" s="16"/>
      <c r="R39" s="2">
        <v>12113852</v>
      </c>
      <c r="S39" s="4">
        <f t="shared" si="0"/>
        <v>92.69058264869011</v>
      </c>
      <c r="T39" s="15">
        <v>11228400</v>
      </c>
      <c r="U39" s="16"/>
      <c r="V39" s="16"/>
      <c r="W39" s="16"/>
      <c r="X39" s="15">
        <v>11228400</v>
      </c>
      <c r="Y39" s="16"/>
      <c r="Z39" s="2">
        <v>11228400</v>
      </c>
      <c r="AA39" s="15">
        <v>885452</v>
      </c>
      <c r="AB39" s="16"/>
    </row>
    <row r="40" spans="2:28" ht="14.25" customHeight="1">
      <c r="B40" s="17" t="s">
        <v>67</v>
      </c>
      <c r="C40" s="10"/>
      <c r="D40" s="17" t="s">
        <v>68</v>
      </c>
      <c r="E40" s="10"/>
      <c r="F40" s="10"/>
      <c r="G40" s="10"/>
      <c r="H40" s="15">
        <v>69619837</v>
      </c>
      <c r="I40" s="16"/>
      <c r="J40" s="16"/>
      <c r="K40" s="16"/>
      <c r="L40" s="2">
        <v>0</v>
      </c>
      <c r="M40" s="2">
        <v>0</v>
      </c>
      <c r="N40" s="15">
        <v>0</v>
      </c>
      <c r="O40" s="16"/>
      <c r="P40" s="15">
        <v>0</v>
      </c>
      <c r="Q40" s="16"/>
      <c r="R40" s="2">
        <v>69619837</v>
      </c>
      <c r="S40" s="4">
        <f t="shared" si="0"/>
        <v>92.82742216130153</v>
      </c>
      <c r="T40" s="15">
        <v>64626300</v>
      </c>
      <c r="U40" s="16"/>
      <c r="V40" s="16"/>
      <c r="W40" s="16"/>
      <c r="X40" s="15">
        <v>64626300</v>
      </c>
      <c r="Y40" s="16"/>
      <c r="Z40" s="2">
        <v>64626300</v>
      </c>
      <c r="AA40" s="15">
        <v>4993537</v>
      </c>
      <c r="AB40" s="16"/>
    </row>
    <row r="41" spans="2:28" ht="14.25" customHeight="1">
      <c r="B41" s="17" t="s">
        <v>69</v>
      </c>
      <c r="C41" s="10"/>
      <c r="D41" s="17" t="s">
        <v>70</v>
      </c>
      <c r="E41" s="10"/>
      <c r="F41" s="10"/>
      <c r="G41" s="10"/>
      <c r="H41" s="15">
        <v>11603306</v>
      </c>
      <c r="I41" s="16"/>
      <c r="J41" s="16"/>
      <c r="K41" s="16"/>
      <c r="L41" s="2">
        <v>0</v>
      </c>
      <c r="M41" s="2">
        <v>0</v>
      </c>
      <c r="N41" s="15">
        <v>0</v>
      </c>
      <c r="O41" s="16"/>
      <c r="P41" s="15">
        <v>0</v>
      </c>
      <c r="Q41" s="16"/>
      <c r="R41" s="2">
        <v>11603306</v>
      </c>
      <c r="S41" s="4">
        <f t="shared" si="0"/>
        <v>92.82785440632179</v>
      </c>
      <c r="T41" s="15">
        <v>10771100</v>
      </c>
      <c r="U41" s="16"/>
      <c r="V41" s="16"/>
      <c r="W41" s="16"/>
      <c r="X41" s="15">
        <v>10771100</v>
      </c>
      <c r="Y41" s="16"/>
      <c r="Z41" s="2">
        <v>10771100</v>
      </c>
      <c r="AA41" s="15">
        <v>832206</v>
      </c>
      <c r="AB41" s="16"/>
    </row>
    <row r="42" spans="2:28" ht="14.25" customHeight="1">
      <c r="B42" s="17" t="s">
        <v>71</v>
      </c>
      <c r="C42" s="10"/>
      <c r="D42" s="17" t="s">
        <v>72</v>
      </c>
      <c r="E42" s="10"/>
      <c r="F42" s="10"/>
      <c r="G42" s="10"/>
      <c r="H42" s="15">
        <v>11603306</v>
      </c>
      <c r="I42" s="16"/>
      <c r="J42" s="16"/>
      <c r="K42" s="16"/>
      <c r="L42" s="2">
        <v>0</v>
      </c>
      <c r="M42" s="2">
        <v>0</v>
      </c>
      <c r="N42" s="15">
        <v>0</v>
      </c>
      <c r="O42" s="16"/>
      <c r="P42" s="15">
        <v>0</v>
      </c>
      <c r="Q42" s="16"/>
      <c r="R42" s="2">
        <v>11603306</v>
      </c>
      <c r="S42" s="4">
        <f t="shared" si="0"/>
        <v>92.95454243816374</v>
      </c>
      <c r="T42" s="15">
        <v>10785800</v>
      </c>
      <c r="U42" s="16"/>
      <c r="V42" s="16"/>
      <c r="W42" s="16"/>
      <c r="X42" s="15">
        <v>10785800</v>
      </c>
      <c r="Y42" s="16"/>
      <c r="Z42" s="2">
        <v>10785800</v>
      </c>
      <c r="AA42" s="15">
        <v>817506</v>
      </c>
      <c r="AB42" s="16"/>
    </row>
    <row r="43" spans="2:28" ht="14.25" customHeight="1">
      <c r="B43" s="17" t="s">
        <v>73</v>
      </c>
      <c r="C43" s="10"/>
      <c r="D43" s="17" t="s">
        <v>74</v>
      </c>
      <c r="E43" s="10"/>
      <c r="F43" s="10"/>
      <c r="G43" s="10"/>
      <c r="H43" s="15">
        <v>230206612</v>
      </c>
      <c r="I43" s="16"/>
      <c r="J43" s="16"/>
      <c r="K43" s="16"/>
      <c r="L43" s="2">
        <v>0</v>
      </c>
      <c r="M43" s="2">
        <v>0</v>
      </c>
      <c r="N43" s="15">
        <v>111244316</v>
      </c>
      <c r="O43" s="16"/>
      <c r="P43" s="15">
        <v>0</v>
      </c>
      <c r="Q43" s="16"/>
      <c r="R43" s="2">
        <v>118962296</v>
      </c>
      <c r="S43" s="4">
        <f t="shared" si="0"/>
        <v>18.11456295362692</v>
      </c>
      <c r="T43" s="15">
        <v>21549500</v>
      </c>
      <c r="U43" s="16"/>
      <c r="V43" s="16"/>
      <c r="W43" s="16"/>
      <c r="X43" s="15">
        <v>21549500</v>
      </c>
      <c r="Y43" s="16"/>
      <c r="Z43" s="2">
        <v>21549500</v>
      </c>
      <c r="AA43" s="15">
        <v>97412796</v>
      </c>
      <c r="AB43" s="16"/>
    </row>
    <row r="44" spans="2:28" ht="14.25" customHeight="1">
      <c r="B44" s="11" t="s">
        <v>75</v>
      </c>
      <c r="C44" s="12"/>
      <c r="D44" s="11" t="s">
        <v>76</v>
      </c>
      <c r="E44" s="12"/>
      <c r="F44" s="12"/>
      <c r="G44" s="12"/>
      <c r="H44" s="13">
        <v>109329122</v>
      </c>
      <c r="I44" s="14"/>
      <c r="J44" s="14"/>
      <c r="K44" s="14"/>
      <c r="L44" s="3">
        <v>0</v>
      </c>
      <c r="M44" s="3">
        <v>0</v>
      </c>
      <c r="N44" s="13">
        <v>0</v>
      </c>
      <c r="O44" s="14"/>
      <c r="P44" s="13">
        <v>12134394</v>
      </c>
      <c r="Q44" s="14"/>
      <c r="R44" s="3">
        <v>121463516</v>
      </c>
      <c r="S44" s="4">
        <f t="shared" si="0"/>
        <v>92.25475327093281</v>
      </c>
      <c r="T44" s="13">
        <v>112055867</v>
      </c>
      <c r="U44" s="14"/>
      <c r="V44" s="14"/>
      <c r="W44" s="14"/>
      <c r="X44" s="13">
        <v>112055867</v>
      </c>
      <c r="Y44" s="14"/>
      <c r="Z44" s="3">
        <v>112055867</v>
      </c>
      <c r="AA44" s="13">
        <v>9407649</v>
      </c>
      <c r="AB44" s="14"/>
    </row>
    <row r="45" spans="2:28" ht="14.25" customHeight="1">
      <c r="B45" s="11" t="s">
        <v>77</v>
      </c>
      <c r="C45" s="12"/>
      <c r="D45" s="11" t="s">
        <v>42</v>
      </c>
      <c r="E45" s="12"/>
      <c r="F45" s="12"/>
      <c r="G45" s="12"/>
      <c r="H45" s="13">
        <v>109329122</v>
      </c>
      <c r="I45" s="14"/>
      <c r="J45" s="14"/>
      <c r="K45" s="14"/>
      <c r="L45" s="3">
        <v>0</v>
      </c>
      <c r="M45" s="3">
        <v>0</v>
      </c>
      <c r="N45" s="13">
        <v>0</v>
      </c>
      <c r="O45" s="14"/>
      <c r="P45" s="13">
        <v>12134394</v>
      </c>
      <c r="Q45" s="14"/>
      <c r="R45" s="3">
        <v>121463516</v>
      </c>
      <c r="S45" s="4">
        <f t="shared" si="0"/>
        <v>92.25475327093281</v>
      </c>
      <c r="T45" s="13">
        <v>112055867</v>
      </c>
      <c r="U45" s="14"/>
      <c r="V45" s="14"/>
      <c r="W45" s="14"/>
      <c r="X45" s="13">
        <v>112055867</v>
      </c>
      <c r="Y45" s="14"/>
      <c r="Z45" s="3">
        <v>112055867</v>
      </c>
      <c r="AA45" s="13">
        <v>9407649</v>
      </c>
      <c r="AB45" s="14"/>
    </row>
    <row r="46" spans="2:28" ht="14.25" customHeight="1">
      <c r="B46" s="17" t="s">
        <v>78</v>
      </c>
      <c r="C46" s="10"/>
      <c r="D46" s="17" t="s">
        <v>79</v>
      </c>
      <c r="E46" s="10"/>
      <c r="F46" s="10"/>
      <c r="G46" s="10"/>
      <c r="H46" s="15">
        <v>19576020</v>
      </c>
      <c r="I46" s="16"/>
      <c r="J46" s="16"/>
      <c r="K46" s="16"/>
      <c r="L46" s="2">
        <v>0</v>
      </c>
      <c r="M46" s="2">
        <v>0</v>
      </c>
      <c r="N46" s="15">
        <v>0</v>
      </c>
      <c r="O46" s="16"/>
      <c r="P46" s="15">
        <v>5180797</v>
      </c>
      <c r="Q46" s="16"/>
      <c r="R46" s="2">
        <v>24756817</v>
      </c>
      <c r="S46" s="4">
        <f t="shared" si="0"/>
        <v>85.04874839120069</v>
      </c>
      <c r="T46" s="15">
        <v>21055363</v>
      </c>
      <c r="U46" s="16"/>
      <c r="V46" s="16"/>
      <c r="W46" s="16"/>
      <c r="X46" s="15">
        <v>21055363</v>
      </c>
      <c r="Y46" s="16"/>
      <c r="Z46" s="2">
        <v>21055363</v>
      </c>
      <c r="AA46" s="15">
        <v>3701454</v>
      </c>
      <c r="AB46" s="16"/>
    </row>
    <row r="47" spans="2:28" ht="14.25" customHeight="1">
      <c r="B47" s="17" t="s">
        <v>80</v>
      </c>
      <c r="C47" s="10"/>
      <c r="D47" s="17" t="s">
        <v>81</v>
      </c>
      <c r="E47" s="10"/>
      <c r="F47" s="10"/>
      <c r="G47" s="10"/>
      <c r="H47" s="15">
        <v>80402212</v>
      </c>
      <c r="I47" s="16"/>
      <c r="J47" s="16"/>
      <c r="K47" s="16"/>
      <c r="L47" s="2">
        <v>0</v>
      </c>
      <c r="M47" s="2">
        <v>0</v>
      </c>
      <c r="N47" s="15">
        <v>0</v>
      </c>
      <c r="O47" s="16"/>
      <c r="P47" s="15">
        <v>6953597</v>
      </c>
      <c r="Q47" s="16"/>
      <c r="R47" s="2">
        <v>87355809</v>
      </c>
      <c r="S47" s="4">
        <f t="shared" si="0"/>
        <v>100</v>
      </c>
      <c r="T47" s="15">
        <v>87355809</v>
      </c>
      <c r="U47" s="16"/>
      <c r="V47" s="16"/>
      <c r="W47" s="16"/>
      <c r="X47" s="15">
        <v>87355809</v>
      </c>
      <c r="Y47" s="16"/>
      <c r="Z47" s="2">
        <v>87355809</v>
      </c>
      <c r="AA47" s="15">
        <v>0</v>
      </c>
      <c r="AB47" s="16"/>
    </row>
    <row r="48" spans="2:28" ht="14.25" customHeight="1">
      <c r="B48" s="17" t="s">
        <v>82</v>
      </c>
      <c r="C48" s="10"/>
      <c r="D48" s="17" t="s">
        <v>83</v>
      </c>
      <c r="E48" s="10"/>
      <c r="F48" s="10"/>
      <c r="G48" s="10"/>
      <c r="H48" s="15">
        <v>9350890</v>
      </c>
      <c r="I48" s="16"/>
      <c r="J48" s="16"/>
      <c r="K48" s="16"/>
      <c r="L48" s="2">
        <v>0</v>
      </c>
      <c r="M48" s="2">
        <v>0</v>
      </c>
      <c r="N48" s="15">
        <v>0</v>
      </c>
      <c r="O48" s="16"/>
      <c r="P48" s="15">
        <v>0</v>
      </c>
      <c r="Q48" s="16"/>
      <c r="R48" s="2">
        <v>9350890</v>
      </c>
      <c r="S48" s="4">
        <f t="shared" si="0"/>
        <v>38.97698507842569</v>
      </c>
      <c r="T48" s="15">
        <v>3644695</v>
      </c>
      <c r="U48" s="16"/>
      <c r="V48" s="16"/>
      <c r="W48" s="16"/>
      <c r="X48" s="15">
        <v>3644695</v>
      </c>
      <c r="Y48" s="16"/>
      <c r="Z48" s="2">
        <v>3644695</v>
      </c>
      <c r="AA48" s="15">
        <v>5706195</v>
      </c>
      <c r="AB48" s="16"/>
    </row>
    <row r="49" spans="2:28" ht="14.25" customHeight="1">
      <c r="B49" s="11" t="s">
        <v>84</v>
      </c>
      <c r="C49" s="12"/>
      <c r="D49" s="11" t="s">
        <v>85</v>
      </c>
      <c r="E49" s="12"/>
      <c r="F49" s="12"/>
      <c r="G49" s="12"/>
      <c r="H49" s="13">
        <v>0</v>
      </c>
      <c r="I49" s="14"/>
      <c r="J49" s="14"/>
      <c r="K49" s="14"/>
      <c r="L49" s="3">
        <v>0</v>
      </c>
      <c r="M49" s="3">
        <v>0</v>
      </c>
      <c r="N49" s="13">
        <v>0</v>
      </c>
      <c r="O49" s="14"/>
      <c r="P49" s="13">
        <v>9994316</v>
      </c>
      <c r="Q49" s="14"/>
      <c r="R49" s="3">
        <v>9994316</v>
      </c>
      <c r="S49" s="4">
        <f t="shared" si="0"/>
        <v>75</v>
      </c>
      <c r="T49" s="13">
        <v>7495737</v>
      </c>
      <c r="U49" s="14"/>
      <c r="V49" s="14"/>
      <c r="W49" s="14"/>
      <c r="X49" s="13">
        <v>7495737</v>
      </c>
      <c r="Y49" s="14"/>
      <c r="Z49" s="3">
        <v>7495737</v>
      </c>
      <c r="AA49" s="13">
        <v>2498579</v>
      </c>
      <c r="AB49" s="14"/>
    </row>
    <row r="50" spans="2:28" ht="14.25" customHeight="1">
      <c r="B50" s="11" t="s">
        <v>86</v>
      </c>
      <c r="C50" s="12"/>
      <c r="D50" s="11" t="s">
        <v>26</v>
      </c>
      <c r="E50" s="12"/>
      <c r="F50" s="12"/>
      <c r="G50" s="12"/>
      <c r="H50" s="13">
        <v>0</v>
      </c>
      <c r="I50" s="14"/>
      <c r="J50" s="14"/>
      <c r="K50" s="14"/>
      <c r="L50" s="3">
        <v>0</v>
      </c>
      <c r="M50" s="3">
        <v>0</v>
      </c>
      <c r="N50" s="13">
        <v>0</v>
      </c>
      <c r="O50" s="14"/>
      <c r="P50" s="13">
        <v>9994316</v>
      </c>
      <c r="Q50" s="14"/>
      <c r="R50" s="3">
        <v>9994316</v>
      </c>
      <c r="S50" s="4">
        <f t="shared" si="0"/>
        <v>75</v>
      </c>
      <c r="T50" s="13">
        <v>7495737</v>
      </c>
      <c r="U50" s="14"/>
      <c r="V50" s="14"/>
      <c r="W50" s="14"/>
      <c r="X50" s="13">
        <v>7495737</v>
      </c>
      <c r="Y50" s="14"/>
      <c r="Z50" s="3">
        <v>7495737</v>
      </c>
      <c r="AA50" s="13">
        <v>2498579</v>
      </c>
      <c r="AB50" s="14"/>
    </row>
    <row r="51" spans="2:28" ht="14.25" customHeight="1">
      <c r="B51" s="11" t="s">
        <v>87</v>
      </c>
      <c r="C51" s="12"/>
      <c r="D51" s="11" t="s">
        <v>28</v>
      </c>
      <c r="E51" s="12"/>
      <c r="F51" s="12"/>
      <c r="G51" s="12"/>
      <c r="H51" s="13">
        <v>0</v>
      </c>
      <c r="I51" s="14"/>
      <c r="J51" s="14"/>
      <c r="K51" s="14"/>
      <c r="L51" s="3">
        <v>0</v>
      </c>
      <c r="M51" s="3">
        <v>0</v>
      </c>
      <c r="N51" s="13">
        <v>0</v>
      </c>
      <c r="O51" s="14"/>
      <c r="P51" s="13">
        <v>9994316</v>
      </c>
      <c r="Q51" s="14"/>
      <c r="R51" s="3">
        <v>9994316</v>
      </c>
      <c r="S51" s="4">
        <f t="shared" si="0"/>
        <v>75</v>
      </c>
      <c r="T51" s="13">
        <v>7495737</v>
      </c>
      <c r="U51" s="14"/>
      <c r="V51" s="14"/>
      <c r="W51" s="14"/>
      <c r="X51" s="13">
        <v>7495737</v>
      </c>
      <c r="Y51" s="14"/>
      <c r="Z51" s="3">
        <v>7495737</v>
      </c>
      <c r="AA51" s="13">
        <v>2498579</v>
      </c>
      <c r="AB51" s="14"/>
    </row>
    <row r="52" spans="2:28" ht="14.25" customHeight="1">
      <c r="B52" s="17" t="s">
        <v>88</v>
      </c>
      <c r="C52" s="10"/>
      <c r="D52" s="17" t="s">
        <v>30</v>
      </c>
      <c r="E52" s="10"/>
      <c r="F52" s="10"/>
      <c r="G52" s="10"/>
      <c r="H52" s="15">
        <v>0</v>
      </c>
      <c r="I52" s="16"/>
      <c r="J52" s="16"/>
      <c r="K52" s="16"/>
      <c r="L52" s="2">
        <v>0</v>
      </c>
      <c r="M52" s="2">
        <v>0</v>
      </c>
      <c r="N52" s="15">
        <v>0</v>
      </c>
      <c r="O52" s="16"/>
      <c r="P52" s="15">
        <v>9994316</v>
      </c>
      <c r="Q52" s="16"/>
      <c r="R52" s="2">
        <v>9994316</v>
      </c>
      <c r="S52" s="4">
        <f t="shared" si="0"/>
        <v>75</v>
      </c>
      <c r="T52" s="15">
        <v>7495737</v>
      </c>
      <c r="U52" s="16"/>
      <c r="V52" s="16"/>
      <c r="W52" s="16"/>
      <c r="X52" s="15">
        <v>7495737</v>
      </c>
      <c r="Y52" s="16"/>
      <c r="Z52" s="2">
        <v>7495737</v>
      </c>
      <c r="AA52" s="15">
        <v>2498579</v>
      </c>
      <c r="AB52" s="16"/>
    </row>
    <row r="53" spans="2:28" ht="14.25" customHeight="1">
      <c r="B53" s="11" t="s">
        <v>89</v>
      </c>
      <c r="C53" s="12"/>
      <c r="D53" s="11" t="s">
        <v>90</v>
      </c>
      <c r="E53" s="12"/>
      <c r="F53" s="12"/>
      <c r="G53" s="12"/>
      <c r="H53" s="13">
        <v>4425920664</v>
      </c>
      <c r="I53" s="14"/>
      <c r="J53" s="14"/>
      <c r="K53" s="14"/>
      <c r="L53" s="3">
        <v>0</v>
      </c>
      <c r="M53" s="3">
        <v>0</v>
      </c>
      <c r="N53" s="13">
        <v>174241825</v>
      </c>
      <c r="O53" s="14"/>
      <c r="P53" s="13">
        <v>491214755</v>
      </c>
      <c r="Q53" s="14"/>
      <c r="R53" s="3">
        <v>4742893594</v>
      </c>
      <c r="S53" s="4">
        <f t="shared" si="0"/>
        <v>86.94905228776254</v>
      </c>
      <c r="T53" s="13">
        <v>4123901031</v>
      </c>
      <c r="U53" s="14"/>
      <c r="V53" s="14"/>
      <c r="W53" s="14"/>
      <c r="X53" s="13">
        <v>4123901031</v>
      </c>
      <c r="Y53" s="14"/>
      <c r="Z53" s="3">
        <v>4123901031</v>
      </c>
      <c r="AA53" s="13">
        <v>618992563</v>
      </c>
      <c r="AB53" s="14"/>
    </row>
    <row r="54" spans="2:28" ht="14.25" customHeight="1">
      <c r="B54" s="11" t="s">
        <v>91</v>
      </c>
      <c r="C54" s="12"/>
      <c r="D54" s="11" t="s">
        <v>92</v>
      </c>
      <c r="E54" s="12"/>
      <c r="F54" s="12"/>
      <c r="G54" s="12"/>
      <c r="H54" s="13">
        <v>545000000</v>
      </c>
      <c r="I54" s="14"/>
      <c r="J54" s="14"/>
      <c r="K54" s="14"/>
      <c r="L54" s="3">
        <v>0</v>
      </c>
      <c r="M54" s="3">
        <v>0</v>
      </c>
      <c r="N54" s="13">
        <v>139250000</v>
      </c>
      <c r="O54" s="14"/>
      <c r="P54" s="13">
        <v>6211250</v>
      </c>
      <c r="Q54" s="14"/>
      <c r="R54" s="3">
        <v>411961250</v>
      </c>
      <c r="S54" s="4">
        <f t="shared" si="0"/>
        <v>16.271843043490133</v>
      </c>
      <c r="T54" s="13">
        <v>67033688</v>
      </c>
      <c r="U54" s="14"/>
      <c r="V54" s="14"/>
      <c r="W54" s="14"/>
      <c r="X54" s="13">
        <v>67033688</v>
      </c>
      <c r="Y54" s="14"/>
      <c r="Z54" s="3">
        <v>67033688</v>
      </c>
      <c r="AA54" s="13">
        <v>344927562</v>
      </c>
      <c r="AB54" s="14"/>
    </row>
    <row r="55" spans="2:28" ht="14.25" customHeight="1">
      <c r="B55" s="11" t="s">
        <v>93</v>
      </c>
      <c r="C55" s="12"/>
      <c r="D55" s="11" t="s">
        <v>94</v>
      </c>
      <c r="E55" s="12"/>
      <c r="F55" s="12"/>
      <c r="G55" s="12"/>
      <c r="H55" s="13">
        <v>545000000</v>
      </c>
      <c r="I55" s="14"/>
      <c r="J55" s="14"/>
      <c r="K55" s="14"/>
      <c r="L55" s="3">
        <v>0</v>
      </c>
      <c r="M55" s="3">
        <v>0</v>
      </c>
      <c r="N55" s="13">
        <v>139250000</v>
      </c>
      <c r="O55" s="14"/>
      <c r="P55" s="13">
        <v>6211250</v>
      </c>
      <c r="Q55" s="14"/>
      <c r="R55" s="3">
        <v>411961250</v>
      </c>
      <c r="S55" s="4">
        <f t="shared" si="0"/>
        <v>16.271843043490133</v>
      </c>
      <c r="T55" s="13">
        <v>67033688</v>
      </c>
      <c r="U55" s="14"/>
      <c r="V55" s="14"/>
      <c r="W55" s="14"/>
      <c r="X55" s="13">
        <v>67033688</v>
      </c>
      <c r="Y55" s="14"/>
      <c r="Z55" s="3">
        <v>67033688</v>
      </c>
      <c r="AA55" s="13">
        <v>344927562</v>
      </c>
      <c r="AB55" s="14"/>
    </row>
    <row r="56" spans="2:28" ht="14.25" customHeight="1">
      <c r="B56" s="11" t="s">
        <v>95</v>
      </c>
      <c r="C56" s="12"/>
      <c r="D56" s="11" t="s">
        <v>96</v>
      </c>
      <c r="E56" s="12"/>
      <c r="F56" s="12"/>
      <c r="G56" s="12"/>
      <c r="H56" s="13">
        <v>450000000</v>
      </c>
      <c r="I56" s="14"/>
      <c r="J56" s="14"/>
      <c r="K56" s="14"/>
      <c r="L56" s="3">
        <v>0</v>
      </c>
      <c r="M56" s="3">
        <v>0</v>
      </c>
      <c r="N56" s="13">
        <v>139250000</v>
      </c>
      <c r="O56" s="14"/>
      <c r="P56" s="13">
        <v>6211250</v>
      </c>
      <c r="Q56" s="14"/>
      <c r="R56" s="3">
        <v>316961250</v>
      </c>
      <c r="S56" s="4">
        <f t="shared" si="0"/>
        <v>21.148859048227504</v>
      </c>
      <c r="T56" s="13">
        <v>67033688</v>
      </c>
      <c r="U56" s="14"/>
      <c r="V56" s="14"/>
      <c r="W56" s="14"/>
      <c r="X56" s="13">
        <v>67033688</v>
      </c>
      <c r="Y56" s="14"/>
      <c r="Z56" s="3">
        <v>67033688</v>
      </c>
      <c r="AA56" s="13">
        <v>249927562</v>
      </c>
      <c r="AB56" s="14"/>
    </row>
    <row r="57" spans="2:28" ht="14.25" customHeight="1">
      <c r="B57" s="11" t="s">
        <v>97</v>
      </c>
      <c r="C57" s="12"/>
      <c r="D57" s="11" t="s">
        <v>98</v>
      </c>
      <c r="E57" s="12"/>
      <c r="F57" s="12"/>
      <c r="G57" s="12"/>
      <c r="H57" s="13">
        <v>255000000</v>
      </c>
      <c r="I57" s="14"/>
      <c r="J57" s="14"/>
      <c r="K57" s="14"/>
      <c r="L57" s="3">
        <v>0</v>
      </c>
      <c r="M57" s="3">
        <v>0</v>
      </c>
      <c r="N57" s="13">
        <v>0</v>
      </c>
      <c r="O57" s="14"/>
      <c r="P57" s="13">
        <v>6211250</v>
      </c>
      <c r="Q57" s="14"/>
      <c r="R57" s="3">
        <v>261211250</v>
      </c>
      <c r="S57" s="4">
        <f t="shared" si="0"/>
        <v>14.751925118079715</v>
      </c>
      <c r="T57" s="13">
        <v>38533688</v>
      </c>
      <c r="U57" s="14"/>
      <c r="V57" s="14"/>
      <c r="W57" s="14"/>
      <c r="X57" s="13">
        <v>38533688</v>
      </c>
      <c r="Y57" s="14"/>
      <c r="Z57" s="3">
        <v>38533688</v>
      </c>
      <c r="AA57" s="13">
        <v>222677562</v>
      </c>
      <c r="AB57" s="14"/>
    </row>
    <row r="58" spans="2:28" ht="14.25" customHeight="1">
      <c r="B58" s="17" t="s">
        <v>99</v>
      </c>
      <c r="C58" s="10"/>
      <c r="D58" s="17" t="s">
        <v>100</v>
      </c>
      <c r="E58" s="10"/>
      <c r="F58" s="10"/>
      <c r="G58" s="10"/>
      <c r="H58" s="15">
        <v>5000000</v>
      </c>
      <c r="I58" s="16"/>
      <c r="J58" s="16"/>
      <c r="K58" s="16"/>
      <c r="L58" s="2">
        <v>0</v>
      </c>
      <c r="M58" s="2">
        <v>0</v>
      </c>
      <c r="N58" s="15">
        <v>0</v>
      </c>
      <c r="O58" s="16"/>
      <c r="P58" s="15">
        <v>1500000</v>
      </c>
      <c r="Q58" s="16"/>
      <c r="R58" s="2">
        <v>6500000</v>
      </c>
      <c r="S58" s="4">
        <f t="shared" si="0"/>
        <v>7.558892307692308</v>
      </c>
      <c r="T58" s="15">
        <v>491328</v>
      </c>
      <c r="U58" s="16"/>
      <c r="V58" s="16"/>
      <c r="W58" s="16"/>
      <c r="X58" s="15">
        <v>491328</v>
      </c>
      <c r="Y58" s="16"/>
      <c r="Z58" s="2">
        <v>491328</v>
      </c>
      <c r="AA58" s="15">
        <v>6008672</v>
      </c>
      <c r="AB58" s="16"/>
    </row>
    <row r="59" spans="2:28" ht="14.25" customHeight="1">
      <c r="B59" s="17" t="s">
        <v>101</v>
      </c>
      <c r="C59" s="10"/>
      <c r="D59" s="17" t="s">
        <v>102</v>
      </c>
      <c r="E59" s="10"/>
      <c r="F59" s="10"/>
      <c r="G59" s="10"/>
      <c r="H59" s="15">
        <v>250000000</v>
      </c>
      <c r="I59" s="16"/>
      <c r="J59" s="16"/>
      <c r="K59" s="16"/>
      <c r="L59" s="2">
        <v>0</v>
      </c>
      <c r="M59" s="2">
        <v>0</v>
      </c>
      <c r="N59" s="15">
        <v>0</v>
      </c>
      <c r="O59" s="16"/>
      <c r="P59" s="15">
        <v>4711250</v>
      </c>
      <c r="Q59" s="16"/>
      <c r="R59" s="2">
        <v>254711250</v>
      </c>
      <c r="S59" s="4">
        <f t="shared" si="0"/>
        <v>14.935484789148495</v>
      </c>
      <c r="T59" s="15">
        <v>38042360</v>
      </c>
      <c r="U59" s="16"/>
      <c r="V59" s="16"/>
      <c r="W59" s="16"/>
      <c r="X59" s="15">
        <v>38042360</v>
      </c>
      <c r="Y59" s="16"/>
      <c r="Z59" s="2">
        <v>38042360</v>
      </c>
      <c r="AA59" s="15">
        <v>216668890</v>
      </c>
      <c r="AB59" s="16"/>
    </row>
    <row r="60" spans="2:28" ht="14.25" customHeight="1">
      <c r="B60" s="11" t="s">
        <v>103</v>
      </c>
      <c r="C60" s="12"/>
      <c r="D60" s="11" t="s">
        <v>104</v>
      </c>
      <c r="E60" s="12"/>
      <c r="F60" s="12"/>
      <c r="G60" s="12"/>
      <c r="H60" s="13">
        <v>32000000</v>
      </c>
      <c r="I60" s="14"/>
      <c r="J60" s="14"/>
      <c r="K60" s="14"/>
      <c r="L60" s="3">
        <v>0</v>
      </c>
      <c r="M60" s="3">
        <v>0</v>
      </c>
      <c r="N60" s="13">
        <v>0</v>
      </c>
      <c r="O60" s="14"/>
      <c r="P60" s="13">
        <v>0</v>
      </c>
      <c r="Q60" s="14"/>
      <c r="R60" s="3">
        <v>32000000</v>
      </c>
      <c r="S60" s="4">
        <f t="shared" si="0"/>
        <v>53.125</v>
      </c>
      <c r="T60" s="13">
        <v>17000000</v>
      </c>
      <c r="U60" s="14"/>
      <c r="V60" s="14"/>
      <c r="W60" s="14"/>
      <c r="X60" s="13">
        <v>17000000</v>
      </c>
      <c r="Y60" s="14"/>
      <c r="Z60" s="3">
        <v>17000000</v>
      </c>
      <c r="AA60" s="13">
        <v>15000000</v>
      </c>
      <c r="AB60" s="14"/>
    </row>
    <row r="61" spans="2:28" ht="14.25" customHeight="1">
      <c r="B61" s="17" t="s">
        <v>105</v>
      </c>
      <c r="C61" s="10"/>
      <c r="D61" s="17" t="s">
        <v>106</v>
      </c>
      <c r="E61" s="10"/>
      <c r="F61" s="10"/>
      <c r="G61" s="10"/>
      <c r="H61" s="15">
        <v>32000000</v>
      </c>
      <c r="I61" s="16"/>
      <c r="J61" s="16"/>
      <c r="K61" s="16"/>
      <c r="L61" s="2">
        <v>0</v>
      </c>
      <c r="M61" s="2">
        <v>0</v>
      </c>
      <c r="N61" s="15">
        <v>0</v>
      </c>
      <c r="O61" s="16"/>
      <c r="P61" s="15">
        <v>0</v>
      </c>
      <c r="Q61" s="16"/>
      <c r="R61" s="2">
        <v>32000000</v>
      </c>
      <c r="S61" s="4">
        <f t="shared" si="0"/>
        <v>53.125</v>
      </c>
      <c r="T61" s="15">
        <v>17000000</v>
      </c>
      <c r="U61" s="16"/>
      <c r="V61" s="16"/>
      <c r="W61" s="16"/>
      <c r="X61" s="15">
        <v>17000000</v>
      </c>
      <c r="Y61" s="16"/>
      <c r="Z61" s="2">
        <v>17000000</v>
      </c>
      <c r="AA61" s="15">
        <v>15000000</v>
      </c>
      <c r="AB61" s="16"/>
    </row>
    <row r="62" spans="2:28" ht="14.25" customHeight="1">
      <c r="B62" s="11" t="s">
        <v>107</v>
      </c>
      <c r="C62" s="12"/>
      <c r="D62" s="11" t="s">
        <v>108</v>
      </c>
      <c r="E62" s="12"/>
      <c r="F62" s="12"/>
      <c r="G62" s="12"/>
      <c r="H62" s="13">
        <v>163000000</v>
      </c>
      <c r="I62" s="14"/>
      <c r="J62" s="14"/>
      <c r="K62" s="14"/>
      <c r="L62" s="3">
        <v>0</v>
      </c>
      <c r="M62" s="3">
        <v>0</v>
      </c>
      <c r="N62" s="13">
        <v>139250000</v>
      </c>
      <c r="O62" s="14"/>
      <c r="P62" s="13">
        <v>0</v>
      </c>
      <c r="Q62" s="14"/>
      <c r="R62" s="3">
        <v>23750000</v>
      </c>
      <c r="S62" s="4">
        <f t="shared" si="0"/>
        <v>48.421052631578945</v>
      </c>
      <c r="T62" s="13">
        <v>11500000</v>
      </c>
      <c r="U62" s="14"/>
      <c r="V62" s="14"/>
      <c r="W62" s="14"/>
      <c r="X62" s="13">
        <v>11500000</v>
      </c>
      <c r="Y62" s="14"/>
      <c r="Z62" s="3">
        <v>11500000</v>
      </c>
      <c r="AA62" s="13">
        <v>12250000</v>
      </c>
      <c r="AB62" s="14"/>
    </row>
    <row r="63" spans="2:28" ht="14.25" customHeight="1">
      <c r="B63" s="17" t="s">
        <v>109</v>
      </c>
      <c r="C63" s="10"/>
      <c r="D63" s="17" t="s">
        <v>110</v>
      </c>
      <c r="E63" s="10"/>
      <c r="F63" s="10"/>
      <c r="G63" s="10"/>
      <c r="H63" s="15">
        <v>145000000</v>
      </c>
      <c r="I63" s="16"/>
      <c r="J63" s="16"/>
      <c r="K63" s="16"/>
      <c r="L63" s="2">
        <v>0</v>
      </c>
      <c r="M63" s="2">
        <v>0</v>
      </c>
      <c r="N63" s="15">
        <v>139250000</v>
      </c>
      <c r="O63" s="16"/>
      <c r="P63" s="15">
        <v>0</v>
      </c>
      <c r="Q63" s="16"/>
      <c r="R63" s="2">
        <v>5750000</v>
      </c>
      <c r="S63" s="4">
        <f t="shared" si="0"/>
        <v>0</v>
      </c>
      <c r="T63" s="15">
        <v>0</v>
      </c>
      <c r="U63" s="16"/>
      <c r="V63" s="16"/>
      <c r="W63" s="16"/>
      <c r="X63" s="15">
        <v>0</v>
      </c>
      <c r="Y63" s="16"/>
      <c r="Z63" s="2">
        <v>0</v>
      </c>
      <c r="AA63" s="15">
        <v>5750000</v>
      </c>
      <c r="AB63" s="16"/>
    </row>
    <row r="64" spans="2:28" ht="14.25" customHeight="1">
      <c r="B64" s="17" t="s">
        <v>111</v>
      </c>
      <c r="C64" s="10"/>
      <c r="D64" s="17" t="s">
        <v>112</v>
      </c>
      <c r="E64" s="10"/>
      <c r="F64" s="10"/>
      <c r="G64" s="10"/>
      <c r="H64" s="15">
        <v>18000000</v>
      </c>
      <c r="I64" s="16"/>
      <c r="J64" s="16"/>
      <c r="K64" s="16"/>
      <c r="L64" s="2">
        <v>0</v>
      </c>
      <c r="M64" s="2">
        <v>0</v>
      </c>
      <c r="N64" s="15">
        <v>0</v>
      </c>
      <c r="O64" s="16"/>
      <c r="P64" s="15">
        <v>0</v>
      </c>
      <c r="Q64" s="16"/>
      <c r="R64" s="2">
        <v>18000000</v>
      </c>
      <c r="S64" s="4">
        <f t="shared" si="0"/>
        <v>63.888888888888886</v>
      </c>
      <c r="T64" s="15">
        <v>11500000</v>
      </c>
      <c r="U64" s="16"/>
      <c r="V64" s="16"/>
      <c r="W64" s="16"/>
      <c r="X64" s="15">
        <v>11500000</v>
      </c>
      <c r="Y64" s="16"/>
      <c r="Z64" s="2">
        <v>11500000</v>
      </c>
      <c r="AA64" s="15">
        <v>6500000</v>
      </c>
      <c r="AB64" s="16"/>
    </row>
    <row r="65" spans="2:28" ht="14.25" customHeight="1">
      <c r="B65" s="17" t="s">
        <v>113</v>
      </c>
      <c r="C65" s="10"/>
      <c r="D65" s="17" t="s">
        <v>114</v>
      </c>
      <c r="E65" s="10"/>
      <c r="F65" s="10"/>
      <c r="G65" s="10"/>
      <c r="H65" s="15">
        <v>18000000</v>
      </c>
      <c r="I65" s="16"/>
      <c r="J65" s="16"/>
      <c r="K65" s="16"/>
      <c r="L65" s="2">
        <v>0</v>
      </c>
      <c r="M65" s="2">
        <v>0</v>
      </c>
      <c r="N65" s="15">
        <v>0</v>
      </c>
      <c r="O65" s="16"/>
      <c r="P65" s="15">
        <v>0</v>
      </c>
      <c r="Q65" s="16"/>
      <c r="R65" s="2">
        <v>18000000</v>
      </c>
      <c r="S65" s="4">
        <f t="shared" si="0"/>
        <v>63.888888888888886</v>
      </c>
      <c r="T65" s="15">
        <v>11500000</v>
      </c>
      <c r="U65" s="16"/>
      <c r="V65" s="16"/>
      <c r="W65" s="16"/>
      <c r="X65" s="15">
        <v>11500000</v>
      </c>
      <c r="Y65" s="16"/>
      <c r="Z65" s="2">
        <v>11500000</v>
      </c>
      <c r="AA65" s="15">
        <v>6500000</v>
      </c>
      <c r="AB65" s="16"/>
    </row>
    <row r="66" spans="2:28" ht="14.25" customHeight="1">
      <c r="B66" s="11" t="s">
        <v>115</v>
      </c>
      <c r="C66" s="12"/>
      <c r="D66" s="11" t="s">
        <v>116</v>
      </c>
      <c r="E66" s="12"/>
      <c r="F66" s="12"/>
      <c r="G66" s="12"/>
      <c r="H66" s="13">
        <v>60000000</v>
      </c>
      <c r="I66" s="14"/>
      <c r="J66" s="14"/>
      <c r="K66" s="14"/>
      <c r="L66" s="3">
        <v>0</v>
      </c>
      <c r="M66" s="3">
        <v>0</v>
      </c>
      <c r="N66" s="13">
        <v>0</v>
      </c>
      <c r="O66" s="14"/>
      <c r="P66" s="13">
        <v>0</v>
      </c>
      <c r="Q66" s="14"/>
      <c r="R66" s="3">
        <v>60000000</v>
      </c>
      <c r="S66" s="4">
        <f t="shared" si="0"/>
        <v>0</v>
      </c>
      <c r="T66" s="13">
        <v>0</v>
      </c>
      <c r="U66" s="14"/>
      <c r="V66" s="14"/>
      <c r="W66" s="14"/>
      <c r="X66" s="13">
        <v>0</v>
      </c>
      <c r="Y66" s="14"/>
      <c r="Z66" s="3">
        <v>0</v>
      </c>
      <c r="AA66" s="13">
        <v>60000000</v>
      </c>
      <c r="AB66" s="14"/>
    </row>
    <row r="67" spans="2:28" ht="14.25" customHeight="1">
      <c r="B67" s="11" t="s">
        <v>117</v>
      </c>
      <c r="C67" s="12"/>
      <c r="D67" s="11" t="s">
        <v>118</v>
      </c>
      <c r="E67" s="12"/>
      <c r="F67" s="12"/>
      <c r="G67" s="12"/>
      <c r="H67" s="13">
        <v>60000000</v>
      </c>
      <c r="I67" s="14"/>
      <c r="J67" s="14"/>
      <c r="K67" s="14"/>
      <c r="L67" s="3">
        <v>0</v>
      </c>
      <c r="M67" s="3">
        <v>0</v>
      </c>
      <c r="N67" s="13">
        <v>0</v>
      </c>
      <c r="O67" s="14"/>
      <c r="P67" s="13">
        <v>0</v>
      </c>
      <c r="Q67" s="14"/>
      <c r="R67" s="3">
        <v>60000000</v>
      </c>
      <c r="S67" s="4">
        <f t="shared" si="0"/>
        <v>0</v>
      </c>
      <c r="T67" s="13">
        <v>0</v>
      </c>
      <c r="U67" s="14"/>
      <c r="V67" s="14"/>
      <c r="W67" s="14"/>
      <c r="X67" s="13">
        <v>0</v>
      </c>
      <c r="Y67" s="14"/>
      <c r="Z67" s="3">
        <v>0</v>
      </c>
      <c r="AA67" s="13">
        <v>60000000</v>
      </c>
      <c r="AB67" s="14"/>
    </row>
    <row r="68" spans="2:28" ht="14.25" customHeight="1">
      <c r="B68" s="11" t="s">
        <v>119</v>
      </c>
      <c r="C68" s="12"/>
      <c r="D68" s="11" t="s">
        <v>120</v>
      </c>
      <c r="E68" s="12"/>
      <c r="F68" s="12"/>
      <c r="G68" s="12"/>
      <c r="H68" s="13">
        <v>60000000</v>
      </c>
      <c r="I68" s="14"/>
      <c r="J68" s="14"/>
      <c r="K68" s="14"/>
      <c r="L68" s="3">
        <v>0</v>
      </c>
      <c r="M68" s="3">
        <v>0</v>
      </c>
      <c r="N68" s="13">
        <v>0</v>
      </c>
      <c r="O68" s="14"/>
      <c r="P68" s="13">
        <v>0</v>
      </c>
      <c r="Q68" s="14"/>
      <c r="R68" s="3">
        <v>60000000</v>
      </c>
      <c r="S68" s="4">
        <f t="shared" si="0"/>
        <v>0</v>
      </c>
      <c r="T68" s="13">
        <v>0</v>
      </c>
      <c r="U68" s="14"/>
      <c r="V68" s="14"/>
      <c r="W68" s="14"/>
      <c r="X68" s="13">
        <v>0</v>
      </c>
      <c r="Y68" s="14"/>
      <c r="Z68" s="3">
        <v>0</v>
      </c>
      <c r="AA68" s="13">
        <v>60000000</v>
      </c>
      <c r="AB68" s="14"/>
    </row>
    <row r="69" spans="2:28" ht="14.25" customHeight="1">
      <c r="B69" s="17" t="s">
        <v>121</v>
      </c>
      <c r="C69" s="10"/>
      <c r="D69" s="17" t="s">
        <v>122</v>
      </c>
      <c r="E69" s="10"/>
      <c r="F69" s="10"/>
      <c r="G69" s="10"/>
      <c r="H69" s="15">
        <v>30000000</v>
      </c>
      <c r="I69" s="16"/>
      <c r="J69" s="16"/>
      <c r="K69" s="16"/>
      <c r="L69" s="2">
        <v>0</v>
      </c>
      <c r="M69" s="2">
        <v>0</v>
      </c>
      <c r="N69" s="15">
        <v>0</v>
      </c>
      <c r="O69" s="16"/>
      <c r="P69" s="15">
        <v>0</v>
      </c>
      <c r="Q69" s="16"/>
      <c r="R69" s="2">
        <v>30000000</v>
      </c>
      <c r="S69" s="4">
        <f t="shared" si="0"/>
        <v>0</v>
      </c>
      <c r="T69" s="15">
        <v>0</v>
      </c>
      <c r="U69" s="16"/>
      <c r="V69" s="16"/>
      <c r="W69" s="16"/>
      <c r="X69" s="15">
        <v>0</v>
      </c>
      <c r="Y69" s="16"/>
      <c r="Z69" s="2">
        <v>0</v>
      </c>
      <c r="AA69" s="15">
        <v>30000000</v>
      </c>
      <c r="AB69" s="16"/>
    </row>
    <row r="70" spans="2:28" ht="14.25" customHeight="1">
      <c r="B70" s="17" t="s">
        <v>123</v>
      </c>
      <c r="C70" s="10"/>
      <c r="D70" s="17" t="s">
        <v>124</v>
      </c>
      <c r="E70" s="10"/>
      <c r="F70" s="10"/>
      <c r="G70" s="10"/>
      <c r="H70" s="15">
        <v>30000000</v>
      </c>
      <c r="I70" s="16"/>
      <c r="J70" s="16"/>
      <c r="K70" s="16"/>
      <c r="L70" s="2">
        <v>0</v>
      </c>
      <c r="M70" s="2">
        <v>0</v>
      </c>
      <c r="N70" s="15">
        <v>0</v>
      </c>
      <c r="O70" s="16"/>
      <c r="P70" s="15">
        <v>0</v>
      </c>
      <c r="Q70" s="16"/>
      <c r="R70" s="2">
        <v>30000000</v>
      </c>
      <c r="S70" s="4">
        <f t="shared" si="0"/>
        <v>0</v>
      </c>
      <c r="T70" s="15">
        <v>0</v>
      </c>
      <c r="U70" s="16"/>
      <c r="V70" s="16"/>
      <c r="W70" s="16"/>
      <c r="X70" s="15">
        <v>0</v>
      </c>
      <c r="Y70" s="16"/>
      <c r="Z70" s="2">
        <v>0</v>
      </c>
      <c r="AA70" s="15">
        <v>30000000</v>
      </c>
      <c r="AB70" s="16"/>
    </row>
    <row r="71" spans="2:28" ht="14.25" customHeight="1">
      <c r="B71" s="11" t="s">
        <v>125</v>
      </c>
      <c r="C71" s="12"/>
      <c r="D71" s="11" t="s">
        <v>126</v>
      </c>
      <c r="E71" s="12"/>
      <c r="F71" s="12"/>
      <c r="G71" s="12"/>
      <c r="H71" s="13">
        <v>35000000</v>
      </c>
      <c r="I71" s="14"/>
      <c r="J71" s="14"/>
      <c r="K71" s="14"/>
      <c r="L71" s="3">
        <v>0</v>
      </c>
      <c r="M71" s="3">
        <v>0</v>
      </c>
      <c r="N71" s="13">
        <v>0</v>
      </c>
      <c r="O71" s="14"/>
      <c r="P71" s="13">
        <v>0</v>
      </c>
      <c r="Q71" s="14"/>
      <c r="R71" s="3">
        <v>35000000</v>
      </c>
      <c r="S71" s="4">
        <f t="shared" si="0"/>
        <v>0</v>
      </c>
      <c r="T71" s="13">
        <v>0</v>
      </c>
      <c r="U71" s="14"/>
      <c r="V71" s="14"/>
      <c r="W71" s="14"/>
      <c r="X71" s="13">
        <v>0</v>
      </c>
      <c r="Y71" s="14"/>
      <c r="Z71" s="3">
        <v>0</v>
      </c>
      <c r="AA71" s="13">
        <v>35000000</v>
      </c>
      <c r="AB71" s="14"/>
    </row>
    <row r="72" spans="2:28" ht="14.25" customHeight="1">
      <c r="B72" s="17" t="s">
        <v>127</v>
      </c>
      <c r="C72" s="10"/>
      <c r="D72" s="17" t="s">
        <v>128</v>
      </c>
      <c r="E72" s="10"/>
      <c r="F72" s="10"/>
      <c r="G72" s="10"/>
      <c r="H72" s="15">
        <v>0</v>
      </c>
      <c r="I72" s="16"/>
      <c r="J72" s="16"/>
      <c r="K72" s="16"/>
      <c r="L72" s="2">
        <v>0</v>
      </c>
      <c r="M72" s="2">
        <v>0</v>
      </c>
      <c r="N72" s="15">
        <v>0</v>
      </c>
      <c r="O72" s="16"/>
      <c r="P72" s="15">
        <v>0</v>
      </c>
      <c r="Q72" s="16"/>
      <c r="R72" s="2">
        <v>0</v>
      </c>
      <c r="S72" s="4">
        <v>0</v>
      </c>
      <c r="T72" s="15">
        <v>0</v>
      </c>
      <c r="U72" s="16"/>
      <c r="V72" s="16"/>
      <c r="W72" s="16"/>
      <c r="X72" s="15">
        <v>0</v>
      </c>
      <c r="Y72" s="16"/>
      <c r="Z72" s="2">
        <v>0</v>
      </c>
      <c r="AA72" s="15">
        <v>0</v>
      </c>
      <c r="AB72" s="16"/>
    </row>
    <row r="73" spans="2:28" ht="14.25" customHeight="1">
      <c r="B73" s="11" t="s">
        <v>129</v>
      </c>
      <c r="C73" s="12"/>
      <c r="D73" s="11" t="s">
        <v>130</v>
      </c>
      <c r="E73" s="12"/>
      <c r="F73" s="12"/>
      <c r="G73" s="12"/>
      <c r="H73" s="13">
        <v>35000000</v>
      </c>
      <c r="I73" s="14"/>
      <c r="J73" s="14"/>
      <c r="K73" s="14"/>
      <c r="L73" s="3">
        <v>0</v>
      </c>
      <c r="M73" s="3">
        <v>0</v>
      </c>
      <c r="N73" s="13">
        <v>0</v>
      </c>
      <c r="O73" s="14"/>
      <c r="P73" s="13">
        <v>0</v>
      </c>
      <c r="Q73" s="14"/>
      <c r="R73" s="3">
        <v>35000000</v>
      </c>
      <c r="S73" s="4">
        <f t="shared" si="0"/>
        <v>0</v>
      </c>
      <c r="T73" s="13">
        <v>0</v>
      </c>
      <c r="U73" s="14"/>
      <c r="V73" s="14"/>
      <c r="W73" s="14"/>
      <c r="X73" s="13">
        <v>0</v>
      </c>
      <c r="Y73" s="14"/>
      <c r="Z73" s="3">
        <v>0</v>
      </c>
      <c r="AA73" s="13">
        <v>35000000</v>
      </c>
      <c r="AB73" s="14"/>
    </row>
    <row r="74" spans="2:28" ht="14.25" customHeight="1">
      <c r="B74" s="11" t="s">
        <v>131</v>
      </c>
      <c r="C74" s="12"/>
      <c r="D74" s="11" t="s">
        <v>132</v>
      </c>
      <c r="E74" s="12"/>
      <c r="F74" s="12"/>
      <c r="G74" s="12"/>
      <c r="H74" s="13">
        <v>35000000</v>
      </c>
      <c r="I74" s="14"/>
      <c r="J74" s="14"/>
      <c r="K74" s="14"/>
      <c r="L74" s="3">
        <v>0</v>
      </c>
      <c r="M74" s="3">
        <v>0</v>
      </c>
      <c r="N74" s="13">
        <v>0</v>
      </c>
      <c r="O74" s="14"/>
      <c r="P74" s="13">
        <v>0</v>
      </c>
      <c r="Q74" s="14"/>
      <c r="R74" s="3">
        <v>35000000</v>
      </c>
      <c r="S74" s="4">
        <f t="shared" si="0"/>
        <v>0</v>
      </c>
      <c r="T74" s="13">
        <v>0</v>
      </c>
      <c r="U74" s="14"/>
      <c r="V74" s="14"/>
      <c r="W74" s="14"/>
      <c r="X74" s="13">
        <v>0</v>
      </c>
      <c r="Y74" s="14"/>
      <c r="Z74" s="3">
        <v>0</v>
      </c>
      <c r="AA74" s="13">
        <v>35000000</v>
      </c>
      <c r="AB74" s="14"/>
    </row>
    <row r="75" spans="2:28" ht="14.25" customHeight="1">
      <c r="B75" s="11" t="s">
        <v>133</v>
      </c>
      <c r="C75" s="12"/>
      <c r="D75" s="11" t="s">
        <v>134</v>
      </c>
      <c r="E75" s="12"/>
      <c r="F75" s="12"/>
      <c r="G75" s="12"/>
      <c r="H75" s="13">
        <v>35000000</v>
      </c>
      <c r="I75" s="14"/>
      <c r="J75" s="14"/>
      <c r="K75" s="14"/>
      <c r="L75" s="3">
        <v>0</v>
      </c>
      <c r="M75" s="3">
        <v>0</v>
      </c>
      <c r="N75" s="13">
        <v>0</v>
      </c>
      <c r="O75" s="14"/>
      <c r="P75" s="13">
        <v>0</v>
      </c>
      <c r="Q75" s="14"/>
      <c r="R75" s="3">
        <v>35000000</v>
      </c>
      <c r="S75" s="4">
        <f t="shared" si="0"/>
        <v>0</v>
      </c>
      <c r="T75" s="13">
        <v>0</v>
      </c>
      <c r="U75" s="14"/>
      <c r="V75" s="14"/>
      <c r="W75" s="14"/>
      <c r="X75" s="13">
        <v>0</v>
      </c>
      <c r="Y75" s="14"/>
      <c r="Z75" s="3">
        <v>0</v>
      </c>
      <c r="AA75" s="13">
        <v>35000000</v>
      </c>
      <c r="AB75" s="14"/>
    </row>
    <row r="76" spans="2:28" ht="14.25" customHeight="1">
      <c r="B76" s="17" t="s">
        <v>135</v>
      </c>
      <c r="C76" s="10"/>
      <c r="D76" s="17" t="s">
        <v>136</v>
      </c>
      <c r="E76" s="10"/>
      <c r="F76" s="10"/>
      <c r="G76" s="10"/>
      <c r="H76" s="15">
        <v>35000000</v>
      </c>
      <c r="I76" s="16"/>
      <c r="J76" s="16"/>
      <c r="K76" s="16"/>
      <c r="L76" s="2">
        <v>0</v>
      </c>
      <c r="M76" s="2">
        <v>0</v>
      </c>
      <c r="N76" s="15">
        <v>0</v>
      </c>
      <c r="O76" s="16"/>
      <c r="P76" s="15">
        <v>0</v>
      </c>
      <c r="Q76" s="16"/>
      <c r="R76" s="2">
        <v>35000000</v>
      </c>
      <c r="S76" s="4">
        <f t="shared" si="0"/>
        <v>0</v>
      </c>
      <c r="T76" s="15">
        <v>0</v>
      </c>
      <c r="U76" s="16"/>
      <c r="V76" s="16"/>
      <c r="W76" s="16"/>
      <c r="X76" s="15">
        <v>0</v>
      </c>
      <c r="Y76" s="16"/>
      <c r="Z76" s="2">
        <v>0</v>
      </c>
      <c r="AA76" s="15">
        <v>35000000</v>
      </c>
      <c r="AB76" s="16"/>
    </row>
    <row r="77" spans="2:28" ht="14.25" customHeight="1">
      <c r="B77" s="11" t="s">
        <v>137</v>
      </c>
      <c r="C77" s="12"/>
      <c r="D77" s="11" t="s">
        <v>138</v>
      </c>
      <c r="E77" s="12"/>
      <c r="F77" s="12"/>
      <c r="G77" s="12"/>
      <c r="H77" s="13">
        <v>3880920664</v>
      </c>
      <c r="I77" s="14"/>
      <c r="J77" s="14"/>
      <c r="K77" s="14"/>
      <c r="L77" s="3">
        <v>0</v>
      </c>
      <c r="M77" s="3">
        <v>0</v>
      </c>
      <c r="N77" s="13">
        <v>34991825</v>
      </c>
      <c r="O77" s="14"/>
      <c r="P77" s="13">
        <v>485003505</v>
      </c>
      <c r="Q77" s="14"/>
      <c r="R77" s="3">
        <v>4330932344</v>
      </c>
      <c r="S77" s="4">
        <f t="shared" si="0"/>
        <v>93.67191682456816</v>
      </c>
      <c r="T77" s="13">
        <v>4056867343</v>
      </c>
      <c r="U77" s="14"/>
      <c r="V77" s="14"/>
      <c r="W77" s="14"/>
      <c r="X77" s="13">
        <v>4056867343</v>
      </c>
      <c r="Y77" s="14"/>
      <c r="Z77" s="3">
        <v>4056867343</v>
      </c>
      <c r="AA77" s="13">
        <v>274065001</v>
      </c>
      <c r="AB77" s="14"/>
    </row>
    <row r="78" spans="2:28" ht="14.25" customHeight="1">
      <c r="B78" s="11" t="s">
        <v>139</v>
      </c>
      <c r="C78" s="12"/>
      <c r="D78" s="11" t="s">
        <v>140</v>
      </c>
      <c r="E78" s="12"/>
      <c r="F78" s="12"/>
      <c r="G78" s="12"/>
      <c r="H78" s="13">
        <v>107800000</v>
      </c>
      <c r="I78" s="14"/>
      <c r="J78" s="14"/>
      <c r="K78" s="14"/>
      <c r="L78" s="3">
        <v>0</v>
      </c>
      <c r="M78" s="3">
        <v>0</v>
      </c>
      <c r="N78" s="13">
        <v>2991825</v>
      </c>
      <c r="O78" s="14"/>
      <c r="P78" s="13">
        <v>1539500</v>
      </c>
      <c r="Q78" s="14"/>
      <c r="R78" s="3">
        <v>106347675</v>
      </c>
      <c r="S78" s="4">
        <f t="shared" si="0"/>
        <v>57.351055394487936</v>
      </c>
      <c r="T78" s="13">
        <v>60991514</v>
      </c>
      <c r="U78" s="14"/>
      <c r="V78" s="14"/>
      <c r="W78" s="14"/>
      <c r="X78" s="13">
        <v>60991514</v>
      </c>
      <c r="Y78" s="14"/>
      <c r="Z78" s="3">
        <v>60991514</v>
      </c>
      <c r="AA78" s="13">
        <v>45356161</v>
      </c>
      <c r="AB78" s="14"/>
    </row>
    <row r="79" spans="2:28" ht="14.25" customHeight="1">
      <c r="B79" s="17" t="s">
        <v>141</v>
      </c>
      <c r="C79" s="10"/>
      <c r="D79" s="17" t="s">
        <v>142</v>
      </c>
      <c r="E79" s="10"/>
      <c r="F79" s="10"/>
      <c r="G79" s="10"/>
      <c r="H79" s="15">
        <v>37800000</v>
      </c>
      <c r="I79" s="16"/>
      <c r="J79" s="16"/>
      <c r="K79" s="16"/>
      <c r="L79" s="2">
        <v>0</v>
      </c>
      <c r="M79" s="2">
        <v>0</v>
      </c>
      <c r="N79" s="15">
        <v>2899800</v>
      </c>
      <c r="O79" s="16"/>
      <c r="P79" s="15">
        <v>0</v>
      </c>
      <c r="Q79" s="16"/>
      <c r="R79" s="2">
        <v>34900200</v>
      </c>
      <c r="S79" s="4">
        <f t="shared" si="0"/>
        <v>66.40556787640185</v>
      </c>
      <c r="T79" s="15">
        <v>23175676</v>
      </c>
      <c r="U79" s="16"/>
      <c r="V79" s="16"/>
      <c r="W79" s="16"/>
      <c r="X79" s="15">
        <v>23175676</v>
      </c>
      <c r="Y79" s="16"/>
      <c r="Z79" s="2">
        <v>23175676</v>
      </c>
      <c r="AA79" s="15">
        <v>11724524</v>
      </c>
      <c r="AB79" s="16"/>
    </row>
    <row r="80" spans="2:28" ht="14.25" customHeight="1">
      <c r="B80" s="17" t="s">
        <v>143</v>
      </c>
      <c r="C80" s="10"/>
      <c r="D80" s="17" t="s">
        <v>144</v>
      </c>
      <c r="E80" s="10"/>
      <c r="F80" s="10"/>
      <c r="G80" s="10"/>
      <c r="H80" s="15">
        <v>70000000</v>
      </c>
      <c r="I80" s="16"/>
      <c r="J80" s="16"/>
      <c r="K80" s="16"/>
      <c r="L80" s="2">
        <v>0</v>
      </c>
      <c r="M80" s="2">
        <v>0</v>
      </c>
      <c r="N80" s="15">
        <v>92025</v>
      </c>
      <c r="O80" s="16"/>
      <c r="P80" s="15">
        <v>1539500</v>
      </c>
      <c r="Q80" s="16"/>
      <c r="R80" s="2">
        <v>71447475</v>
      </c>
      <c r="S80" s="4">
        <f aca="true" t="shared" si="1" ref="S80:S125">T80/R80*100</f>
        <v>52.928165760931364</v>
      </c>
      <c r="T80" s="15">
        <v>37815838</v>
      </c>
      <c r="U80" s="16"/>
      <c r="V80" s="16"/>
      <c r="W80" s="16"/>
      <c r="X80" s="15">
        <v>37815838</v>
      </c>
      <c r="Y80" s="16"/>
      <c r="Z80" s="2">
        <v>37815838</v>
      </c>
      <c r="AA80" s="15">
        <v>33631637</v>
      </c>
      <c r="AB80" s="16"/>
    </row>
    <row r="81" spans="2:28" ht="14.25" customHeight="1">
      <c r="B81" s="11" t="s">
        <v>145</v>
      </c>
      <c r="C81" s="12"/>
      <c r="D81" s="11" t="s">
        <v>146</v>
      </c>
      <c r="E81" s="12"/>
      <c r="F81" s="12"/>
      <c r="G81" s="12"/>
      <c r="H81" s="13">
        <v>3773120664</v>
      </c>
      <c r="I81" s="14"/>
      <c r="J81" s="14"/>
      <c r="K81" s="14"/>
      <c r="L81" s="3">
        <v>0</v>
      </c>
      <c r="M81" s="3">
        <v>0</v>
      </c>
      <c r="N81" s="13">
        <v>32000000</v>
      </c>
      <c r="O81" s="14"/>
      <c r="P81" s="13">
        <v>483464005</v>
      </c>
      <c r="Q81" s="14"/>
      <c r="R81" s="3">
        <v>4224584669</v>
      </c>
      <c r="S81" s="4">
        <f t="shared" si="1"/>
        <v>94.58624082792646</v>
      </c>
      <c r="T81" s="13">
        <v>3995875829</v>
      </c>
      <c r="U81" s="14"/>
      <c r="V81" s="14"/>
      <c r="W81" s="14"/>
      <c r="X81" s="13">
        <v>3995875829</v>
      </c>
      <c r="Y81" s="14"/>
      <c r="Z81" s="3">
        <v>3995875829</v>
      </c>
      <c r="AA81" s="13">
        <v>228708840</v>
      </c>
      <c r="AB81" s="14"/>
    </row>
    <row r="82" spans="2:28" ht="14.25" customHeight="1">
      <c r="B82" s="17" t="s">
        <v>147</v>
      </c>
      <c r="C82" s="10"/>
      <c r="D82" s="17" t="s">
        <v>148</v>
      </c>
      <c r="E82" s="10"/>
      <c r="F82" s="10"/>
      <c r="G82" s="10"/>
      <c r="H82" s="15">
        <v>100000000</v>
      </c>
      <c r="I82" s="16"/>
      <c r="J82" s="16"/>
      <c r="K82" s="16"/>
      <c r="L82" s="2">
        <v>0</v>
      </c>
      <c r="M82" s="2">
        <v>0</v>
      </c>
      <c r="N82" s="15">
        <v>32000000</v>
      </c>
      <c r="O82" s="16"/>
      <c r="P82" s="15">
        <v>0</v>
      </c>
      <c r="Q82" s="16"/>
      <c r="R82" s="2">
        <v>68000000</v>
      </c>
      <c r="S82" s="4">
        <f t="shared" si="1"/>
        <v>37.19505294117647</v>
      </c>
      <c r="T82" s="15">
        <v>25292636</v>
      </c>
      <c r="U82" s="16"/>
      <c r="V82" s="16"/>
      <c r="W82" s="16"/>
      <c r="X82" s="15">
        <v>25292636</v>
      </c>
      <c r="Y82" s="16"/>
      <c r="Z82" s="2">
        <v>25292636</v>
      </c>
      <c r="AA82" s="15">
        <v>42707364</v>
      </c>
      <c r="AB82" s="16"/>
    </row>
    <row r="83" spans="2:28" ht="14.25" customHeight="1">
      <c r="B83" s="17" t="s">
        <v>149</v>
      </c>
      <c r="C83" s="10"/>
      <c r="D83" s="17" t="s">
        <v>150</v>
      </c>
      <c r="E83" s="10"/>
      <c r="F83" s="10"/>
      <c r="G83" s="10"/>
      <c r="H83" s="15">
        <v>30000000</v>
      </c>
      <c r="I83" s="16"/>
      <c r="J83" s="16"/>
      <c r="K83" s="16"/>
      <c r="L83" s="2">
        <v>0</v>
      </c>
      <c r="M83" s="2">
        <v>0</v>
      </c>
      <c r="N83" s="15">
        <v>0</v>
      </c>
      <c r="O83" s="16"/>
      <c r="P83" s="15">
        <v>12290925</v>
      </c>
      <c r="Q83" s="16"/>
      <c r="R83" s="2">
        <v>42290925</v>
      </c>
      <c r="S83" s="4">
        <f t="shared" si="1"/>
        <v>62.11425264403652</v>
      </c>
      <c r="T83" s="15">
        <v>26268692</v>
      </c>
      <c r="U83" s="16"/>
      <c r="V83" s="16"/>
      <c r="W83" s="16"/>
      <c r="X83" s="15">
        <v>26268692</v>
      </c>
      <c r="Y83" s="16"/>
      <c r="Z83" s="2">
        <v>26268692</v>
      </c>
      <c r="AA83" s="15">
        <v>16022233</v>
      </c>
      <c r="AB83" s="16"/>
    </row>
    <row r="84" spans="2:28" ht="14.25" customHeight="1">
      <c r="B84" s="17" t="s">
        <v>151</v>
      </c>
      <c r="C84" s="10"/>
      <c r="D84" s="17" t="s">
        <v>152</v>
      </c>
      <c r="E84" s="10"/>
      <c r="F84" s="10"/>
      <c r="G84" s="10"/>
      <c r="H84" s="15">
        <v>75000000</v>
      </c>
      <c r="I84" s="16"/>
      <c r="J84" s="16"/>
      <c r="K84" s="16"/>
      <c r="L84" s="2">
        <v>0</v>
      </c>
      <c r="M84" s="2">
        <v>0</v>
      </c>
      <c r="N84" s="15">
        <v>0</v>
      </c>
      <c r="O84" s="16"/>
      <c r="P84" s="15">
        <v>0</v>
      </c>
      <c r="Q84" s="16"/>
      <c r="R84" s="2">
        <v>75000000</v>
      </c>
      <c r="S84" s="4">
        <f t="shared" si="1"/>
        <v>65.30602</v>
      </c>
      <c r="T84" s="15">
        <v>48979515</v>
      </c>
      <c r="U84" s="16"/>
      <c r="V84" s="16"/>
      <c r="W84" s="16"/>
      <c r="X84" s="15">
        <v>48979515</v>
      </c>
      <c r="Y84" s="16"/>
      <c r="Z84" s="2">
        <v>48979515</v>
      </c>
      <c r="AA84" s="15">
        <v>26020485</v>
      </c>
      <c r="AB84" s="16"/>
    </row>
    <row r="85" spans="2:28" ht="14.25" customHeight="1">
      <c r="B85" s="17" t="s">
        <v>153</v>
      </c>
      <c r="C85" s="10"/>
      <c r="D85" s="17" t="s">
        <v>154</v>
      </c>
      <c r="E85" s="10"/>
      <c r="F85" s="10"/>
      <c r="G85" s="10"/>
      <c r="H85" s="15">
        <v>2215000000</v>
      </c>
      <c r="I85" s="16"/>
      <c r="J85" s="16"/>
      <c r="K85" s="16"/>
      <c r="L85" s="2">
        <v>0</v>
      </c>
      <c r="M85" s="2">
        <v>0</v>
      </c>
      <c r="N85" s="15">
        <v>0</v>
      </c>
      <c r="O85" s="16"/>
      <c r="P85" s="15">
        <v>161173080</v>
      </c>
      <c r="Q85" s="16"/>
      <c r="R85" s="2">
        <v>2376173080</v>
      </c>
      <c r="S85" s="4">
        <f t="shared" si="1"/>
        <v>96.3680133098722</v>
      </c>
      <c r="T85" s="15">
        <v>2289870790</v>
      </c>
      <c r="U85" s="16"/>
      <c r="V85" s="16"/>
      <c r="W85" s="16"/>
      <c r="X85" s="15">
        <v>2289870790</v>
      </c>
      <c r="Y85" s="16"/>
      <c r="Z85" s="2">
        <v>2289870790</v>
      </c>
      <c r="AA85" s="15">
        <v>86302290</v>
      </c>
      <c r="AB85" s="16"/>
    </row>
    <row r="86" spans="2:28" ht="14.25" customHeight="1">
      <c r="B86" s="17" t="s">
        <v>155</v>
      </c>
      <c r="C86" s="10"/>
      <c r="D86" s="17" t="s">
        <v>156</v>
      </c>
      <c r="E86" s="10"/>
      <c r="F86" s="10"/>
      <c r="G86" s="10"/>
      <c r="H86" s="15">
        <v>979681097</v>
      </c>
      <c r="I86" s="16"/>
      <c r="J86" s="16"/>
      <c r="K86" s="16"/>
      <c r="L86" s="2">
        <v>0</v>
      </c>
      <c r="M86" s="2">
        <v>0</v>
      </c>
      <c r="N86" s="15">
        <v>0</v>
      </c>
      <c r="O86" s="16"/>
      <c r="P86" s="15">
        <v>200000000</v>
      </c>
      <c r="Q86" s="16"/>
      <c r="R86" s="2">
        <v>1179681097</v>
      </c>
      <c r="S86" s="4">
        <f t="shared" si="1"/>
        <v>95.96485888253578</v>
      </c>
      <c r="T86" s="15">
        <v>1132079300</v>
      </c>
      <c r="U86" s="16"/>
      <c r="V86" s="16"/>
      <c r="W86" s="16"/>
      <c r="X86" s="15">
        <v>1132079300</v>
      </c>
      <c r="Y86" s="16"/>
      <c r="Z86" s="2">
        <v>1132079300</v>
      </c>
      <c r="AA86" s="15">
        <v>47601797</v>
      </c>
      <c r="AB86" s="16"/>
    </row>
    <row r="87" spans="2:28" ht="14.25" customHeight="1">
      <c r="B87" s="17" t="s">
        <v>157</v>
      </c>
      <c r="C87" s="10"/>
      <c r="D87" s="17" t="s">
        <v>158</v>
      </c>
      <c r="E87" s="10"/>
      <c r="F87" s="10"/>
      <c r="G87" s="10"/>
      <c r="H87" s="15">
        <v>373439567</v>
      </c>
      <c r="I87" s="16"/>
      <c r="J87" s="16"/>
      <c r="K87" s="16"/>
      <c r="L87" s="2">
        <v>0</v>
      </c>
      <c r="M87" s="2">
        <v>0</v>
      </c>
      <c r="N87" s="15">
        <v>0</v>
      </c>
      <c r="O87" s="16"/>
      <c r="P87" s="15">
        <v>110000000</v>
      </c>
      <c r="Q87" s="16"/>
      <c r="R87" s="2">
        <v>483439567</v>
      </c>
      <c r="S87" s="4">
        <f t="shared" si="1"/>
        <v>97.92018037282413</v>
      </c>
      <c r="T87" s="15">
        <v>473384896</v>
      </c>
      <c r="U87" s="16"/>
      <c r="V87" s="16"/>
      <c r="W87" s="16"/>
      <c r="X87" s="15">
        <v>473384896</v>
      </c>
      <c r="Y87" s="16"/>
      <c r="Z87" s="2">
        <v>473384896</v>
      </c>
      <c r="AA87" s="15">
        <v>10054671</v>
      </c>
      <c r="AB87" s="16"/>
    </row>
    <row r="88" spans="2:28" ht="14.25" customHeight="1">
      <c r="B88" s="11" t="s">
        <v>159</v>
      </c>
      <c r="C88" s="12"/>
      <c r="D88" s="11" t="s">
        <v>160</v>
      </c>
      <c r="E88" s="12"/>
      <c r="F88" s="12"/>
      <c r="G88" s="12"/>
      <c r="H88" s="13">
        <v>62480000</v>
      </c>
      <c r="I88" s="14"/>
      <c r="J88" s="14"/>
      <c r="K88" s="14"/>
      <c r="L88" s="3">
        <v>0</v>
      </c>
      <c r="M88" s="3">
        <v>0</v>
      </c>
      <c r="N88" s="13">
        <v>30000000</v>
      </c>
      <c r="O88" s="14"/>
      <c r="P88" s="13">
        <v>0</v>
      </c>
      <c r="Q88" s="14"/>
      <c r="R88" s="3">
        <v>32480000</v>
      </c>
      <c r="S88" s="4">
        <f t="shared" si="1"/>
        <v>100</v>
      </c>
      <c r="T88" s="13">
        <v>32480000</v>
      </c>
      <c r="U88" s="14"/>
      <c r="V88" s="14"/>
      <c r="W88" s="14"/>
      <c r="X88" s="13">
        <v>32480000</v>
      </c>
      <c r="Y88" s="14"/>
      <c r="Z88" s="3">
        <v>32480000</v>
      </c>
      <c r="AA88" s="13">
        <v>0</v>
      </c>
      <c r="AB88" s="14"/>
    </row>
    <row r="89" spans="2:28" ht="14.25" customHeight="1">
      <c r="B89" s="17" t="s">
        <v>161</v>
      </c>
      <c r="C89" s="10"/>
      <c r="D89" s="17" t="s">
        <v>162</v>
      </c>
      <c r="E89" s="10"/>
      <c r="F89" s="10"/>
      <c r="G89" s="10"/>
      <c r="H89" s="15">
        <v>0</v>
      </c>
      <c r="I89" s="16"/>
      <c r="J89" s="16"/>
      <c r="K89" s="16"/>
      <c r="L89" s="2">
        <v>0</v>
      </c>
      <c r="M89" s="2">
        <v>0</v>
      </c>
      <c r="N89" s="15">
        <v>0</v>
      </c>
      <c r="O89" s="16"/>
      <c r="P89" s="15">
        <v>0</v>
      </c>
      <c r="Q89" s="16"/>
      <c r="R89" s="2">
        <v>0</v>
      </c>
      <c r="S89" s="4">
        <v>0</v>
      </c>
      <c r="T89" s="15">
        <v>0</v>
      </c>
      <c r="U89" s="16"/>
      <c r="V89" s="16"/>
      <c r="W89" s="16"/>
      <c r="X89" s="15">
        <v>0</v>
      </c>
      <c r="Y89" s="16"/>
      <c r="Z89" s="2">
        <v>0</v>
      </c>
      <c r="AA89" s="15">
        <v>0</v>
      </c>
      <c r="AB89" s="16"/>
    </row>
    <row r="90" spans="2:28" ht="14.25" customHeight="1">
      <c r="B90" s="17" t="s">
        <v>163</v>
      </c>
      <c r="C90" s="10"/>
      <c r="D90" s="17" t="s">
        <v>164</v>
      </c>
      <c r="E90" s="10"/>
      <c r="F90" s="10"/>
      <c r="G90" s="10"/>
      <c r="H90" s="15">
        <v>0</v>
      </c>
      <c r="I90" s="16"/>
      <c r="J90" s="16"/>
      <c r="K90" s="16"/>
      <c r="L90" s="2">
        <v>0</v>
      </c>
      <c r="M90" s="2">
        <v>0</v>
      </c>
      <c r="N90" s="15">
        <v>0</v>
      </c>
      <c r="O90" s="16"/>
      <c r="P90" s="15">
        <v>0</v>
      </c>
      <c r="Q90" s="16"/>
      <c r="R90" s="2">
        <v>0</v>
      </c>
      <c r="S90" s="4">
        <v>0</v>
      </c>
      <c r="T90" s="15">
        <v>0</v>
      </c>
      <c r="U90" s="16"/>
      <c r="V90" s="16"/>
      <c r="W90" s="16"/>
      <c r="X90" s="15">
        <v>0</v>
      </c>
      <c r="Y90" s="16"/>
      <c r="Z90" s="2">
        <v>0</v>
      </c>
      <c r="AA90" s="15">
        <v>0</v>
      </c>
      <c r="AB90" s="16"/>
    </row>
    <row r="91" spans="2:28" ht="14.25" customHeight="1">
      <c r="B91" s="17" t="s">
        <v>165</v>
      </c>
      <c r="C91" s="10"/>
      <c r="D91" s="17" t="s">
        <v>166</v>
      </c>
      <c r="E91" s="10"/>
      <c r="F91" s="10"/>
      <c r="G91" s="10"/>
      <c r="H91" s="15">
        <v>0</v>
      </c>
      <c r="I91" s="16"/>
      <c r="J91" s="16"/>
      <c r="K91" s="16"/>
      <c r="L91" s="2">
        <v>0</v>
      </c>
      <c r="M91" s="2">
        <v>0</v>
      </c>
      <c r="N91" s="15">
        <v>0</v>
      </c>
      <c r="O91" s="16"/>
      <c r="P91" s="15">
        <v>0</v>
      </c>
      <c r="Q91" s="16"/>
      <c r="R91" s="2">
        <v>0</v>
      </c>
      <c r="S91" s="4">
        <v>0</v>
      </c>
      <c r="T91" s="15">
        <v>0</v>
      </c>
      <c r="U91" s="16"/>
      <c r="V91" s="16"/>
      <c r="W91" s="16"/>
      <c r="X91" s="15">
        <v>0</v>
      </c>
      <c r="Y91" s="16"/>
      <c r="Z91" s="2">
        <v>0</v>
      </c>
      <c r="AA91" s="15">
        <v>0</v>
      </c>
      <c r="AB91" s="16"/>
    </row>
    <row r="92" spans="2:28" ht="14.25" customHeight="1">
      <c r="B92" s="17" t="s">
        <v>167</v>
      </c>
      <c r="C92" s="10"/>
      <c r="D92" s="17" t="s">
        <v>168</v>
      </c>
      <c r="E92" s="10"/>
      <c r="F92" s="10"/>
      <c r="G92" s="10"/>
      <c r="H92" s="15">
        <v>0</v>
      </c>
      <c r="I92" s="16"/>
      <c r="J92" s="16"/>
      <c r="K92" s="16"/>
      <c r="L92" s="2">
        <v>0</v>
      </c>
      <c r="M92" s="2">
        <v>0</v>
      </c>
      <c r="N92" s="15">
        <v>0</v>
      </c>
      <c r="O92" s="16"/>
      <c r="P92" s="15">
        <v>0</v>
      </c>
      <c r="Q92" s="16"/>
      <c r="R92" s="2">
        <v>0</v>
      </c>
      <c r="S92" s="4">
        <v>0</v>
      </c>
      <c r="T92" s="15">
        <v>0</v>
      </c>
      <c r="U92" s="16"/>
      <c r="V92" s="16"/>
      <c r="W92" s="16"/>
      <c r="X92" s="15">
        <v>0</v>
      </c>
      <c r="Y92" s="16"/>
      <c r="Z92" s="2">
        <v>0</v>
      </c>
      <c r="AA92" s="15">
        <v>0</v>
      </c>
      <c r="AB92" s="16"/>
    </row>
    <row r="93" spans="2:28" ht="14.25" customHeight="1">
      <c r="B93" s="17" t="s">
        <v>169</v>
      </c>
      <c r="C93" s="10"/>
      <c r="D93" s="17" t="s">
        <v>170</v>
      </c>
      <c r="E93" s="10"/>
      <c r="F93" s="10"/>
      <c r="G93" s="10"/>
      <c r="H93" s="15">
        <v>0</v>
      </c>
      <c r="I93" s="16"/>
      <c r="J93" s="16"/>
      <c r="K93" s="16"/>
      <c r="L93" s="2">
        <v>0</v>
      </c>
      <c r="M93" s="2">
        <v>0</v>
      </c>
      <c r="N93" s="15">
        <v>0</v>
      </c>
      <c r="O93" s="16"/>
      <c r="P93" s="15">
        <v>0</v>
      </c>
      <c r="Q93" s="16"/>
      <c r="R93" s="2">
        <v>0</v>
      </c>
      <c r="S93" s="4">
        <v>0</v>
      </c>
      <c r="T93" s="15">
        <v>0</v>
      </c>
      <c r="U93" s="16"/>
      <c r="V93" s="16"/>
      <c r="W93" s="16"/>
      <c r="X93" s="15">
        <v>0</v>
      </c>
      <c r="Y93" s="16"/>
      <c r="Z93" s="2">
        <v>0</v>
      </c>
      <c r="AA93" s="15">
        <v>0</v>
      </c>
      <c r="AB93" s="16"/>
    </row>
    <row r="94" spans="2:28" ht="14.25" customHeight="1">
      <c r="B94" s="17" t="s">
        <v>171</v>
      </c>
      <c r="C94" s="10"/>
      <c r="D94" s="17" t="s">
        <v>172</v>
      </c>
      <c r="E94" s="10"/>
      <c r="F94" s="10"/>
      <c r="G94" s="10"/>
      <c r="H94" s="15">
        <v>0</v>
      </c>
      <c r="I94" s="16"/>
      <c r="J94" s="16"/>
      <c r="K94" s="16"/>
      <c r="L94" s="2">
        <v>0</v>
      </c>
      <c r="M94" s="2">
        <v>0</v>
      </c>
      <c r="N94" s="15">
        <v>0</v>
      </c>
      <c r="O94" s="16"/>
      <c r="P94" s="15">
        <v>0</v>
      </c>
      <c r="Q94" s="16"/>
      <c r="R94" s="2">
        <v>0</v>
      </c>
      <c r="S94" s="4">
        <v>0</v>
      </c>
      <c r="T94" s="15">
        <v>0</v>
      </c>
      <c r="U94" s="16"/>
      <c r="V94" s="16"/>
      <c r="W94" s="16"/>
      <c r="X94" s="15">
        <v>0</v>
      </c>
      <c r="Y94" s="16"/>
      <c r="Z94" s="2">
        <v>0</v>
      </c>
      <c r="AA94" s="15">
        <v>0</v>
      </c>
      <c r="AB94" s="16"/>
    </row>
    <row r="95" spans="2:28" ht="14.25" customHeight="1">
      <c r="B95" s="11" t="s">
        <v>173</v>
      </c>
      <c r="C95" s="12"/>
      <c r="D95" s="11" t="s">
        <v>174</v>
      </c>
      <c r="E95" s="12"/>
      <c r="F95" s="12"/>
      <c r="G95" s="12"/>
      <c r="H95" s="13">
        <v>32480000</v>
      </c>
      <c r="I95" s="14"/>
      <c r="J95" s="14"/>
      <c r="K95" s="14"/>
      <c r="L95" s="3">
        <v>0</v>
      </c>
      <c r="M95" s="3">
        <v>0</v>
      </c>
      <c r="N95" s="13">
        <v>0</v>
      </c>
      <c r="O95" s="14"/>
      <c r="P95" s="13">
        <v>0</v>
      </c>
      <c r="Q95" s="14"/>
      <c r="R95" s="3">
        <v>32480000</v>
      </c>
      <c r="S95" s="4">
        <f t="shared" si="1"/>
        <v>100</v>
      </c>
      <c r="T95" s="13">
        <v>32480000</v>
      </c>
      <c r="U95" s="14"/>
      <c r="V95" s="14"/>
      <c r="W95" s="14"/>
      <c r="X95" s="13">
        <v>32480000</v>
      </c>
      <c r="Y95" s="14"/>
      <c r="Z95" s="3">
        <v>32480000</v>
      </c>
      <c r="AA95" s="13">
        <v>0</v>
      </c>
      <c r="AB95" s="14"/>
    </row>
    <row r="96" spans="2:28" ht="14.25" customHeight="1">
      <c r="B96" s="11" t="s">
        <v>175</v>
      </c>
      <c r="C96" s="12"/>
      <c r="D96" s="11" t="s">
        <v>176</v>
      </c>
      <c r="E96" s="12"/>
      <c r="F96" s="12"/>
      <c r="G96" s="12"/>
      <c r="H96" s="13">
        <v>32480000</v>
      </c>
      <c r="I96" s="14"/>
      <c r="J96" s="14"/>
      <c r="K96" s="14"/>
      <c r="L96" s="3">
        <v>0</v>
      </c>
      <c r="M96" s="3">
        <v>0</v>
      </c>
      <c r="N96" s="13">
        <v>0</v>
      </c>
      <c r="O96" s="14"/>
      <c r="P96" s="13">
        <v>0</v>
      </c>
      <c r="Q96" s="14"/>
      <c r="R96" s="3">
        <v>32480000</v>
      </c>
      <c r="S96" s="4">
        <f t="shared" si="1"/>
        <v>100</v>
      </c>
      <c r="T96" s="13">
        <v>32480000</v>
      </c>
      <c r="U96" s="14"/>
      <c r="V96" s="14"/>
      <c r="W96" s="14"/>
      <c r="X96" s="13">
        <v>32480000</v>
      </c>
      <c r="Y96" s="14"/>
      <c r="Z96" s="3">
        <v>32480000</v>
      </c>
      <c r="AA96" s="13">
        <v>0</v>
      </c>
      <c r="AB96" s="14"/>
    </row>
    <row r="97" spans="2:28" ht="14.25" customHeight="1">
      <c r="B97" s="11" t="s">
        <v>177</v>
      </c>
      <c r="C97" s="12"/>
      <c r="D97" s="11" t="s">
        <v>178</v>
      </c>
      <c r="E97" s="12"/>
      <c r="F97" s="12"/>
      <c r="G97" s="12"/>
      <c r="H97" s="13">
        <v>32480000</v>
      </c>
      <c r="I97" s="14"/>
      <c r="J97" s="14"/>
      <c r="K97" s="14"/>
      <c r="L97" s="3">
        <v>0</v>
      </c>
      <c r="M97" s="3">
        <v>0</v>
      </c>
      <c r="N97" s="13">
        <v>0</v>
      </c>
      <c r="O97" s="14"/>
      <c r="P97" s="13">
        <v>0</v>
      </c>
      <c r="Q97" s="14"/>
      <c r="R97" s="3">
        <v>32480000</v>
      </c>
      <c r="S97" s="4">
        <f t="shared" si="1"/>
        <v>100</v>
      </c>
      <c r="T97" s="13">
        <v>32480000</v>
      </c>
      <c r="U97" s="14"/>
      <c r="V97" s="14"/>
      <c r="W97" s="14"/>
      <c r="X97" s="13">
        <v>32480000</v>
      </c>
      <c r="Y97" s="14"/>
      <c r="Z97" s="3">
        <v>32480000</v>
      </c>
      <c r="AA97" s="13">
        <v>0</v>
      </c>
      <c r="AB97" s="14"/>
    </row>
    <row r="98" spans="2:28" ht="14.25" customHeight="1">
      <c r="B98" s="17" t="s">
        <v>179</v>
      </c>
      <c r="C98" s="10"/>
      <c r="D98" s="17" t="s">
        <v>180</v>
      </c>
      <c r="E98" s="10"/>
      <c r="F98" s="10"/>
      <c r="G98" s="10"/>
      <c r="H98" s="15">
        <v>32480000</v>
      </c>
      <c r="I98" s="16"/>
      <c r="J98" s="16"/>
      <c r="K98" s="16"/>
      <c r="L98" s="2">
        <v>0</v>
      </c>
      <c r="M98" s="2">
        <v>0</v>
      </c>
      <c r="N98" s="15">
        <v>0</v>
      </c>
      <c r="O98" s="16"/>
      <c r="P98" s="15">
        <v>0</v>
      </c>
      <c r="Q98" s="16"/>
      <c r="R98" s="2">
        <v>32480000</v>
      </c>
      <c r="S98" s="4">
        <f t="shared" si="1"/>
        <v>100</v>
      </c>
      <c r="T98" s="15">
        <v>32480000</v>
      </c>
      <c r="U98" s="16"/>
      <c r="V98" s="16"/>
      <c r="W98" s="16"/>
      <c r="X98" s="15">
        <v>32480000</v>
      </c>
      <c r="Y98" s="16"/>
      <c r="Z98" s="2">
        <v>32480000</v>
      </c>
      <c r="AA98" s="15">
        <v>0</v>
      </c>
      <c r="AB98" s="16"/>
    </row>
    <row r="99" spans="2:28" ht="14.25" customHeight="1">
      <c r="B99" s="17" t="s">
        <v>181</v>
      </c>
      <c r="C99" s="10"/>
      <c r="D99" s="17" t="s">
        <v>182</v>
      </c>
      <c r="E99" s="10"/>
      <c r="F99" s="10"/>
      <c r="G99" s="10"/>
      <c r="H99" s="15">
        <v>0</v>
      </c>
      <c r="I99" s="16"/>
      <c r="J99" s="16"/>
      <c r="K99" s="16"/>
      <c r="L99" s="2">
        <v>0</v>
      </c>
      <c r="M99" s="2">
        <v>0</v>
      </c>
      <c r="N99" s="15">
        <v>0</v>
      </c>
      <c r="O99" s="16"/>
      <c r="P99" s="15">
        <v>0</v>
      </c>
      <c r="Q99" s="16"/>
      <c r="R99" s="2">
        <v>0</v>
      </c>
      <c r="S99" s="4">
        <v>0</v>
      </c>
      <c r="T99" s="15">
        <v>0</v>
      </c>
      <c r="U99" s="16"/>
      <c r="V99" s="16"/>
      <c r="W99" s="16"/>
      <c r="X99" s="15">
        <v>0</v>
      </c>
      <c r="Y99" s="16"/>
      <c r="Z99" s="2">
        <v>0</v>
      </c>
      <c r="AA99" s="15">
        <v>0</v>
      </c>
      <c r="AB99" s="16"/>
    </row>
    <row r="100" spans="2:28" ht="14.25" customHeight="1">
      <c r="B100" s="17" t="s">
        <v>183</v>
      </c>
      <c r="C100" s="10"/>
      <c r="D100" s="17" t="s">
        <v>184</v>
      </c>
      <c r="E100" s="10"/>
      <c r="F100" s="10"/>
      <c r="G100" s="10"/>
      <c r="H100" s="15">
        <v>0</v>
      </c>
      <c r="I100" s="16"/>
      <c r="J100" s="16"/>
      <c r="K100" s="16"/>
      <c r="L100" s="2">
        <v>0</v>
      </c>
      <c r="M100" s="2">
        <v>0</v>
      </c>
      <c r="N100" s="15">
        <v>0</v>
      </c>
      <c r="O100" s="16"/>
      <c r="P100" s="15">
        <v>0</v>
      </c>
      <c r="Q100" s="16"/>
      <c r="R100" s="2">
        <v>0</v>
      </c>
      <c r="S100" s="4">
        <v>0</v>
      </c>
      <c r="T100" s="15">
        <v>0</v>
      </c>
      <c r="U100" s="16"/>
      <c r="V100" s="16"/>
      <c r="W100" s="16"/>
      <c r="X100" s="15">
        <v>0</v>
      </c>
      <c r="Y100" s="16"/>
      <c r="Z100" s="2">
        <v>0</v>
      </c>
      <c r="AA100" s="15">
        <v>0</v>
      </c>
      <c r="AB100" s="16"/>
    </row>
    <row r="101" spans="2:28" ht="14.25" customHeight="1">
      <c r="B101" s="11" t="s">
        <v>185</v>
      </c>
      <c r="C101" s="12"/>
      <c r="D101" s="11" t="s">
        <v>186</v>
      </c>
      <c r="E101" s="12"/>
      <c r="F101" s="12"/>
      <c r="G101" s="12"/>
      <c r="H101" s="13">
        <v>30000000</v>
      </c>
      <c r="I101" s="14"/>
      <c r="J101" s="14"/>
      <c r="K101" s="14"/>
      <c r="L101" s="3">
        <v>0</v>
      </c>
      <c r="M101" s="3">
        <v>0</v>
      </c>
      <c r="N101" s="13">
        <v>30000000</v>
      </c>
      <c r="O101" s="14"/>
      <c r="P101" s="13">
        <v>0</v>
      </c>
      <c r="Q101" s="14"/>
      <c r="R101" s="3">
        <v>0</v>
      </c>
      <c r="S101" s="4">
        <v>0</v>
      </c>
      <c r="T101" s="13">
        <v>0</v>
      </c>
      <c r="U101" s="14"/>
      <c r="V101" s="14"/>
      <c r="W101" s="14"/>
      <c r="X101" s="13">
        <v>0</v>
      </c>
      <c r="Y101" s="14"/>
      <c r="Z101" s="3">
        <v>0</v>
      </c>
      <c r="AA101" s="13">
        <v>0</v>
      </c>
      <c r="AB101" s="14"/>
    </row>
    <row r="102" spans="2:28" ht="14.25" customHeight="1">
      <c r="B102" s="11" t="s">
        <v>187</v>
      </c>
      <c r="C102" s="12"/>
      <c r="D102" s="11" t="s">
        <v>188</v>
      </c>
      <c r="E102" s="12"/>
      <c r="F102" s="12"/>
      <c r="G102" s="12"/>
      <c r="H102" s="13">
        <v>30000000</v>
      </c>
      <c r="I102" s="14"/>
      <c r="J102" s="14"/>
      <c r="K102" s="14"/>
      <c r="L102" s="3">
        <v>0</v>
      </c>
      <c r="M102" s="3">
        <v>0</v>
      </c>
      <c r="N102" s="13">
        <v>30000000</v>
      </c>
      <c r="O102" s="14"/>
      <c r="P102" s="13">
        <v>0</v>
      </c>
      <c r="Q102" s="14"/>
      <c r="R102" s="3">
        <v>0</v>
      </c>
      <c r="S102" s="4">
        <v>0</v>
      </c>
      <c r="T102" s="13">
        <v>0</v>
      </c>
      <c r="U102" s="14"/>
      <c r="V102" s="14"/>
      <c r="W102" s="14"/>
      <c r="X102" s="13">
        <v>0</v>
      </c>
      <c r="Y102" s="14"/>
      <c r="Z102" s="3">
        <v>0</v>
      </c>
      <c r="AA102" s="13">
        <v>0</v>
      </c>
      <c r="AB102" s="14"/>
    </row>
    <row r="103" spans="2:28" ht="14.25" customHeight="1">
      <c r="B103" s="17" t="s">
        <v>189</v>
      </c>
      <c r="C103" s="10"/>
      <c r="D103" s="17" t="s">
        <v>190</v>
      </c>
      <c r="E103" s="10"/>
      <c r="F103" s="10"/>
      <c r="G103" s="10"/>
      <c r="H103" s="15">
        <v>20000000</v>
      </c>
      <c r="I103" s="16"/>
      <c r="J103" s="16"/>
      <c r="K103" s="16"/>
      <c r="L103" s="2">
        <v>0</v>
      </c>
      <c r="M103" s="2">
        <v>0</v>
      </c>
      <c r="N103" s="15">
        <v>20000000</v>
      </c>
      <c r="O103" s="16"/>
      <c r="P103" s="15">
        <v>0</v>
      </c>
      <c r="Q103" s="16"/>
      <c r="R103" s="2">
        <v>0</v>
      </c>
      <c r="S103" s="4">
        <v>0</v>
      </c>
      <c r="T103" s="15">
        <v>0</v>
      </c>
      <c r="U103" s="16"/>
      <c r="V103" s="16"/>
      <c r="W103" s="16"/>
      <c r="X103" s="15">
        <v>0</v>
      </c>
      <c r="Y103" s="16"/>
      <c r="Z103" s="2">
        <v>0</v>
      </c>
      <c r="AA103" s="15">
        <v>0</v>
      </c>
      <c r="AB103" s="16"/>
    </row>
    <row r="104" spans="2:28" ht="14.25" customHeight="1">
      <c r="B104" s="17" t="s">
        <v>191</v>
      </c>
      <c r="C104" s="10"/>
      <c r="D104" s="17" t="s">
        <v>192</v>
      </c>
      <c r="E104" s="10"/>
      <c r="F104" s="10"/>
      <c r="G104" s="10"/>
      <c r="H104" s="15">
        <v>10000000</v>
      </c>
      <c r="I104" s="16"/>
      <c r="J104" s="16"/>
      <c r="K104" s="16"/>
      <c r="L104" s="2">
        <v>0</v>
      </c>
      <c r="M104" s="2">
        <v>0</v>
      </c>
      <c r="N104" s="15">
        <v>10000000</v>
      </c>
      <c r="O104" s="16"/>
      <c r="P104" s="15">
        <v>0</v>
      </c>
      <c r="Q104" s="16"/>
      <c r="R104" s="2">
        <v>0</v>
      </c>
      <c r="S104" s="4">
        <v>0</v>
      </c>
      <c r="T104" s="15">
        <v>0</v>
      </c>
      <c r="U104" s="16"/>
      <c r="V104" s="16"/>
      <c r="W104" s="16"/>
      <c r="X104" s="15">
        <v>0</v>
      </c>
      <c r="Y104" s="16"/>
      <c r="Z104" s="2">
        <v>0</v>
      </c>
      <c r="AA104" s="15">
        <v>0</v>
      </c>
      <c r="AB104" s="16"/>
    </row>
    <row r="105" spans="2:28" ht="14.25" customHeight="1">
      <c r="B105" s="17" t="s">
        <v>193</v>
      </c>
      <c r="C105" s="10"/>
      <c r="D105" s="17" t="s">
        <v>194</v>
      </c>
      <c r="E105" s="10"/>
      <c r="F105" s="10"/>
      <c r="G105" s="10"/>
      <c r="H105" s="15">
        <v>0</v>
      </c>
      <c r="I105" s="16"/>
      <c r="J105" s="16"/>
      <c r="K105" s="16"/>
      <c r="L105" s="2">
        <v>0</v>
      </c>
      <c r="M105" s="2">
        <v>0</v>
      </c>
      <c r="N105" s="15">
        <v>0</v>
      </c>
      <c r="O105" s="16"/>
      <c r="P105" s="15">
        <v>0</v>
      </c>
      <c r="Q105" s="16"/>
      <c r="R105" s="2">
        <v>0</v>
      </c>
      <c r="S105" s="4">
        <v>0</v>
      </c>
      <c r="T105" s="15">
        <v>0</v>
      </c>
      <c r="U105" s="16"/>
      <c r="V105" s="16"/>
      <c r="W105" s="16"/>
      <c r="X105" s="15">
        <v>0</v>
      </c>
      <c r="Y105" s="16"/>
      <c r="Z105" s="2">
        <v>0</v>
      </c>
      <c r="AA105" s="15">
        <v>0</v>
      </c>
      <c r="AB105" s="16"/>
    </row>
    <row r="106" spans="2:28" ht="14.25" customHeight="1">
      <c r="B106" s="17" t="s">
        <v>195</v>
      </c>
      <c r="C106" s="10"/>
      <c r="D106" s="17" t="s">
        <v>196</v>
      </c>
      <c r="E106" s="10"/>
      <c r="F106" s="10"/>
      <c r="G106" s="10"/>
      <c r="H106" s="15">
        <v>0</v>
      </c>
      <c r="I106" s="16"/>
      <c r="J106" s="16"/>
      <c r="K106" s="16"/>
      <c r="L106" s="2">
        <v>0</v>
      </c>
      <c r="M106" s="2">
        <v>0</v>
      </c>
      <c r="N106" s="15">
        <v>0</v>
      </c>
      <c r="O106" s="16"/>
      <c r="P106" s="15">
        <v>0</v>
      </c>
      <c r="Q106" s="16"/>
      <c r="R106" s="2">
        <v>0</v>
      </c>
      <c r="S106" s="4">
        <v>0</v>
      </c>
      <c r="T106" s="15">
        <v>0</v>
      </c>
      <c r="U106" s="16"/>
      <c r="V106" s="16"/>
      <c r="W106" s="16"/>
      <c r="X106" s="15">
        <v>0</v>
      </c>
      <c r="Y106" s="16"/>
      <c r="Z106" s="2">
        <v>0</v>
      </c>
      <c r="AA106" s="15">
        <v>0</v>
      </c>
      <c r="AB106" s="16"/>
    </row>
    <row r="107" spans="2:28" ht="14.25" customHeight="1">
      <c r="B107" s="17" t="s">
        <v>197</v>
      </c>
      <c r="C107" s="10"/>
      <c r="D107" s="17" t="s">
        <v>198</v>
      </c>
      <c r="E107" s="10"/>
      <c r="F107" s="10"/>
      <c r="G107" s="10"/>
      <c r="H107" s="15">
        <v>0</v>
      </c>
      <c r="I107" s="16"/>
      <c r="J107" s="16"/>
      <c r="K107" s="16"/>
      <c r="L107" s="2">
        <v>0</v>
      </c>
      <c r="M107" s="2">
        <v>0</v>
      </c>
      <c r="N107" s="15">
        <v>0</v>
      </c>
      <c r="O107" s="16"/>
      <c r="P107" s="15">
        <v>0</v>
      </c>
      <c r="Q107" s="16"/>
      <c r="R107" s="2">
        <v>0</v>
      </c>
      <c r="S107" s="4">
        <v>0</v>
      </c>
      <c r="T107" s="15">
        <v>0</v>
      </c>
      <c r="U107" s="16"/>
      <c r="V107" s="16"/>
      <c r="W107" s="16"/>
      <c r="X107" s="15">
        <v>0</v>
      </c>
      <c r="Y107" s="16"/>
      <c r="Z107" s="2">
        <v>0</v>
      </c>
      <c r="AA107" s="15">
        <v>0</v>
      </c>
      <c r="AB107" s="16"/>
    </row>
    <row r="108" spans="2:28" ht="14.25" customHeight="1">
      <c r="B108" s="17" t="s">
        <v>199</v>
      </c>
      <c r="C108" s="10"/>
      <c r="D108" s="17" t="s">
        <v>200</v>
      </c>
      <c r="E108" s="10"/>
      <c r="F108" s="10"/>
      <c r="G108" s="10"/>
      <c r="H108" s="15">
        <v>0</v>
      </c>
      <c r="I108" s="16"/>
      <c r="J108" s="16"/>
      <c r="K108" s="16"/>
      <c r="L108" s="2">
        <v>0</v>
      </c>
      <c r="M108" s="2">
        <v>0</v>
      </c>
      <c r="N108" s="15">
        <v>0</v>
      </c>
      <c r="O108" s="16"/>
      <c r="P108" s="15">
        <v>0</v>
      </c>
      <c r="Q108" s="16"/>
      <c r="R108" s="2">
        <v>0</v>
      </c>
      <c r="S108" s="4">
        <v>0</v>
      </c>
      <c r="T108" s="15">
        <v>0</v>
      </c>
      <c r="U108" s="16"/>
      <c r="V108" s="16"/>
      <c r="W108" s="16"/>
      <c r="X108" s="15">
        <v>0</v>
      </c>
      <c r="Y108" s="16"/>
      <c r="Z108" s="2">
        <v>0</v>
      </c>
      <c r="AA108" s="15">
        <v>0</v>
      </c>
      <c r="AB108" s="16"/>
    </row>
    <row r="109" spans="2:28" ht="14.25" customHeight="1">
      <c r="B109" s="17" t="s">
        <v>201</v>
      </c>
      <c r="C109" s="10"/>
      <c r="D109" s="17" t="s">
        <v>202</v>
      </c>
      <c r="E109" s="10"/>
      <c r="F109" s="10"/>
      <c r="G109" s="10"/>
      <c r="H109" s="15">
        <v>0</v>
      </c>
      <c r="I109" s="16"/>
      <c r="J109" s="16"/>
      <c r="K109" s="16"/>
      <c r="L109" s="2">
        <v>0</v>
      </c>
      <c r="M109" s="2">
        <v>0</v>
      </c>
      <c r="N109" s="15">
        <v>0</v>
      </c>
      <c r="O109" s="16"/>
      <c r="P109" s="15">
        <v>0</v>
      </c>
      <c r="Q109" s="16"/>
      <c r="R109" s="2">
        <v>0</v>
      </c>
      <c r="S109" s="4">
        <v>0</v>
      </c>
      <c r="T109" s="15">
        <v>0</v>
      </c>
      <c r="U109" s="16"/>
      <c r="V109" s="16"/>
      <c r="W109" s="16"/>
      <c r="X109" s="15">
        <v>0</v>
      </c>
      <c r="Y109" s="16"/>
      <c r="Z109" s="2">
        <v>0</v>
      </c>
      <c r="AA109" s="15">
        <v>0</v>
      </c>
      <c r="AB109" s="16"/>
    </row>
    <row r="110" spans="2:28" ht="14.25" customHeight="1">
      <c r="B110" s="17" t="s">
        <v>203</v>
      </c>
      <c r="C110" s="10"/>
      <c r="D110" s="17" t="s">
        <v>204</v>
      </c>
      <c r="E110" s="10"/>
      <c r="F110" s="10"/>
      <c r="G110" s="10"/>
      <c r="H110" s="15">
        <v>0</v>
      </c>
      <c r="I110" s="16"/>
      <c r="J110" s="16"/>
      <c r="K110" s="16"/>
      <c r="L110" s="2">
        <v>0</v>
      </c>
      <c r="M110" s="2">
        <v>0</v>
      </c>
      <c r="N110" s="15">
        <v>0</v>
      </c>
      <c r="O110" s="16"/>
      <c r="P110" s="15">
        <v>0</v>
      </c>
      <c r="Q110" s="16"/>
      <c r="R110" s="2">
        <v>0</v>
      </c>
      <c r="S110" s="4">
        <v>0</v>
      </c>
      <c r="T110" s="15">
        <v>0</v>
      </c>
      <c r="U110" s="16"/>
      <c r="V110" s="16"/>
      <c r="W110" s="16"/>
      <c r="X110" s="15">
        <v>0</v>
      </c>
      <c r="Y110" s="16"/>
      <c r="Z110" s="2">
        <v>0</v>
      </c>
      <c r="AA110" s="15">
        <v>0</v>
      </c>
      <c r="AB110" s="16"/>
    </row>
    <row r="111" spans="2:28" ht="14.25" customHeight="1">
      <c r="B111" s="17" t="s">
        <v>205</v>
      </c>
      <c r="C111" s="10"/>
      <c r="D111" s="17" t="s">
        <v>22</v>
      </c>
      <c r="E111" s="10"/>
      <c r="F111" s="10"/>
      <c r="G111" s="10"/>
      <c r="H111" s="15">
        <v>0</v>
      </c>
      <c r="I111" s="16"/>
      <c r="J111" s="16"/>
      <c r="K111" s="16"/>
      <c r="L111" s="2">
        <v>0</v>
      </c>
      <c r="M111" s="2">
        <v>0</v>
      </c>
      <c r="N111" s="15">
        <v>0</v>
      </c>
      <c r="O111" s="16"/>
      <c r="P111" s="15">
        <v>0</v>
      </c>
      <c r="Q111" s="16"/>
      <c r="R111" s="2">
        <v>0</v>
      </c>
      <c r="S111" s="4">
        <v>0</v>
      </c>
      <c r="T111" s="15">
        <v>0</v>
      </c>
      <c r="U111" s="16"/>
      <c r="V111" s="16"/>
      <c r="W111" s="16"/>
      <c r="X111" s="15">
        <v>0</v>
      </c>
      <c r="Y111" s="16"/>
      <c r="Z111" s="2">
        <v>0</v>
      </c>
      <c r="AA111" s="15">
        <v>0</v>
      </c>
      <c r="AB111" s="16"/>
    </row>
    <row r="112" spans="2:28" ht="14.25" customHeight="1">
      <c r="B112" s="17" t="s">
        <v>206</v>
      </c>
      <c r="C112" s="10"/>
      <c r="D112" s="17" t="s">
        <v>24</v>
      </c>
      <c r="E112" s="10"/>
      <c r="F112" s="10"/>
      <c r="G112" s="10"/>
      <c r="H112" s="15">
        <v>0</v>
      </c>
      <c r="I112" s="16"/>
      <c r="J112" s="16"/>
      <c r="K112" s="16"/>
      <c r="L112" s="2">
        <v>0</v>
      </c>
      <c r="M112" s="2">
        <v>0</v>
      </c>
      <c r="N112" s="15">
        <v>0</v>
      </c>
      <c r="O112" s="16"/>
      <c r="P112" s="15">
        <v>0</v>
      </c>
      <c r="Q112" s="16"/>
      <c r="R112" s="2">
        <v>0</v>
      </c>
      <c r="S112" s="4">
        <v>0</v>
      </c>
      <c r="T112" s="15">
        <v>0</v>
      </c>
      <c r="U112" s="16"/>
      <c r="V112" s="16"/>
      <c r="W112" s="16"/>
      <c r="X112" s="15">
        <v>0</v>
      </c>
      <c r="Y112" s="16"/>
      <c r="Z112" s="2">
        <v>0</v>
      </c>
      <c r="AA112" s="15">
        <v>0</v>
      </c>
      <c r="AB112" s="16"/>
    </row>
    <row r="113" spans="2:28" ht="14.25" customHeight="1">
      <c r="B113" s="17" t="s">
        <v>207</v>
      </c>
      <c r="C113" s="10"/>
      <c r="D113" s="17" t="s">
        <v>26</v>
      </c>
      <c r="E113" s="10"/>
      <c r="F113" s="10"/>
      <c r="G113" s="10"/>
      <c r="H113" s="15">
        <v>0</v>
      </c>
      <c r="I113" s="16"/>
      <c r="J113" s="16"/>
      <c r="K113" s="16"/>
      <c r="L113" s="2">
        <v>0</v>
      </c>
      <c r="M113" s="2">
        <v>0</v>
      </c>
      <c r="N113" s="15">
        <v>0</v>
      </c>
      <c r="O113" s="16"/>
      <c r="P113" s="15">
        <v>0</v>
      </c>
      <c r="Q113" s="16"/>
      <c r="R113" s="2">
        <v>0</v>
      </c>
      <c r="S113" s="4">
        <v>0</v>
      </c>
      <c r="T113" s="15">
        <v>0</v>
      </c>
      <c r="U113" s="16"/>
      <c r="V113" s="16"/>
      <c r="W113" s="16"/>
      <c r="X113" s="15">
        <v>0</v>
      </c>
      <c r="Y113" s="16"/>
      <c r="Z113" s="2">
        <v>0</v>
      </c>
      <c r="AA113" s="15">
        <v>0</v>
      </c>
      <c r="AB113" s="16"/>
    </row>
    <row r="114" spans="2:28" ht="14.25" customHeight="1">
      <c r="B114" s="17" t="s">
        <v>208</v>
      </c>
      <c r="C114" s="10"/>
      <c r="D114" s="17" t="s">
        <v>85</v>
      </c>
      <c r="E114" s="10"/>
      <c r="F114" s="10"/>
      <c r="G114" s="10"/>
      <c r="H114" s="15">
        <v>0</v>
      </c>
      <c r="I114" s="16"/>
      <c r="J114" s="16"/>
      <c r="K114" s="16"/>
      <c r="L114" s="2">
        <v>0</v>
      </c>
      <c r="M114" s="2">
        <v>0</v>
      </c>
      <c r="N114" s="15">
        <v>0</v>
      </c>
      <c r="O114" s="16"/>
      <c r="P114" s="15">
        <v>0</v>
      </c>
      <c r="Q114" s="16"/>
      <c r="R114" s="2">
        <v>0</v>
      </c>
      <c r="S114" s="4">
        <v>0</v>
      </c>
      <c r="T114" s="15">
        <v>0</v>
      </c>
      <c r="U114" s="16"/>
      <c r="V114" s="16"/>
      <c r="W114" s="16"/>
      <c r="X114" s="15">
        <v>0</v>
      </c>
      <c r="Y114" s="16"/>
      <c r="Z114" s="2">
        <v>0</v>
      </c>
      <c r="AA114" s="15">
        <v>0</v>
      </c>
      <c r="AB114" s="16"/>
    </row>
    <row r="115" spans="2:28" ht="14.25" customHeight="1">
      <c r="B115" s="17" t="s">
        <v>209</v>
      </c>
      <c r="C115" s="10"/>
      <c r="D115" s="17" t="s">
        <v>26</v>
      </c>
      <c r="E115" s="10"/>
      <c r="F115" s="10"/>
      <c r="G115" s="10"/>
      <c r="H115" s="15">
        <v>0</v>
      </c>
      <c r="I115" s="16"/>
      <c r="J115" s="16"/>
      <c r="K115" s="16"/>
      <c r="L115" s="2">
        <v>0</v>
      </c>
      <c r="M115" s="2">
        <v>0</v>
      </c>
      <c r="N115" s="15">
        <v>0</v>
      </c>
      <c r="O115" s="16"/>
      <c r="P115" s="15">
        <v>0</v>
      </c>
      <c r="Q115" s="16"/>
      <c r="R115" s="2">
        <v>0</v>
      </c>
      <c r="S115" s="4">
        <v>0</v>
      </c>
      <c r="T115" s="15">
        <v>0</v>
      </c>
      <c r="U115" s="16"/>
      <c r="V115" s="16"/>
      <c r="W115" s="16"/>
      <c r="X115" s="15">
        <v>0</v>
      </c>
      <c r="Y115" s="16"/>
      <c r="Z115" s="2">
        <v>0</v>
      </c>
      <c r="AA115" s="15">
        <v>0</v>
      </c>
      <c r="AB115" s="16"/>
    </row>
    <row r="116" spans="2:28" ht="14.25" customHeight="1">
      <c r="B116" s="17" t="s">
        <v>210</v>
      </c>
      <c r="C116" s="10"/>
      <c r="D116" s="17" t="s">
        <v>90</v>
      </c>
      <c r="E116" s="10"/>
      <c r="F116" s="10"/>
      <c r="G116" s="10"/>
      <c r="H116" s="15">
        <v>0</v>
      </c>
      <c r="I116" s="16"/>
      <c r="J116" s="16"/>
      <c r="K116" s="16"/>
      <c r="L116" s="2">
        <v>0</v>
      </c>
      <c r="M116" s="2">
        <v>0</v>
      </c>
      <c r="N116" s="15">
        <v>0</v>
      </c>
      <c r="O116" s="16"/>
      <c r="P116" s="15">
        <v>0</v>
      </c>
      <c r="Q116" s="16"/>
      <c r="R116" s="2">
        <v>0</v>
      </c>
      <c r="S116" s="4">
        <v>0</v>
      </c>
      <c r="T116" s="15">
        <v>0</v>
      </c>
      <c r="U116" s="16"/>
      <c r="V116" s="16"/>
      <c r="W116" s="16"/>
      <c r="X116" s="15">
        <v>0</v>
      </c>
      <c r="Y116" s="16"/>
      <c r="Z116" s="2">
        <v>0</v>
      </c>
      <c r="AA116" s="15">
        <v>0</v>
      </c>
      <c r="AB116" s="16"/>
    </row>
    <row r="117" spans="2:28" ht="14.25" customHeight="1">
      <c r="B117" s="17" t="s">
        <v>211</v>
      </c>
      <c r="C117" s="10"/>
      <c r="D117" s="17" t="s">
        <v>92</v>
      </c>
      <c r="E117" s="10"/>
      <c r="F117" s="10"/>
      <c r="G117" s="10"/>
      <c r="H117" s="15">
        <v>0</v>
      </c>
      <c r="I117" s="16"/>
      <c r="J117" s="16"/>
      <c r="K117" s="16"/>
      <c r="L117" s="2">
        <v>0</v>
      </c>
      <c r="M117" s="2">
        <v>0</v>
      </c>
      <c r="N117" s="15">
        <v>0</v>
      </c>
      <c r="O117" s="16"/>
      <c r="P117" s="15">
        <v>0</v>
      </c>
      <c r="Q117" s="16"/>
      <c r="R117" s="2">
        <v>0</v>
      </c>
      <c r="S117" s="4">
        <v>0</v>
      </c>
      <c r="T117" s="15">
        <v>0</v>
      </c>
      <c r="U117" s="16"/>
      <c r="V117" s="16"/>
      <c r="W117" s="16"/>
      <c r="X117" s="15">
        <v>0</v>
      </c>
      <c r="Y117" s="16"/>
      <c r="Z117" s="2">
        <v>0</v>
      </c>
      <c r="AA117" s="15">
        <v>0</v>
      </c>
      <c r="AB117" s="16"/>
    </row>
    <row r="118" spans="2:28" ht="14.25" customHeight="1">
      <c r="B118" s="17" t="s">
        <v>212</v>
      </c>
      <c r="C118" s="10"/>
      <c r="D118" s="17" t="s">
        <v>94</v>
      </c>
      <c r="E118" s="10"/>
      <c r="F118" s="10"/>
      <c r="G118" s="10"/>
      <c r="H118" s="15">
        <v>0</v>
      </c>
      <c r="I118" s="16"/>
      <c r="J118" s="16"/>
      <c r="K118" s="16"/>
      <c r="L118" s="2">
        <v>0</v>
      </c>
      <c r="M118" s="2">
        <v>0</v>
      </c>
      <c r="N118" s="15">
        <v>0</v>
      </c>
      <c r="O118" s="16"/>
      <c r="P118" s="15">
        <v>0</v>
      </c>
      <c r="Q118" s="16"/>
      <c r="R118" s="2">
        <v>0</v>
      </c>
      <c r="S118" s="4">
        <v>0</v>
      </c>
      <c r="T118" s="15">
        <v>0</v>
      </c>
      <c r="U118" s="16"/>
      <c r="V118" s="16"/>
      <c r="W118" s="16"/>
      <c r="X118" s="15">
        <v>0</v>
      </c>
      <c r="Y118" s="16"/>
      <c r="Z118" s="2">
        <v>0</v>
      </c>
      <c r="AA118" s="15">
        <v>0</v>
      </c>
      <c r="AB118" s="16"/>
    </row>
    <row r="119" spans="2:28" ht="14.25" customHeight="1">
      <c r="B119" s="17" t="s">
        <v>213</v>
      </c>
      <c r="C119" s="10"/>
      <c r="D119" s="17" t="s">
        <v>96</v>
      </c>
      <c r="E119" s="10"/>
      <c r="F119" s="10"/>
      <c r="G119" s="10"/>
      <c r="H119" s="15">
        <v>0</v>
      </c>
      <c r="I119" s="16"/>
      <c r="J119" s="16"/>
      <c r="K119" s="16"/>
      <c r="L119" s="2">
        <v>0</v>
      </c>
      <c r="M119" s="2">
        <v>0</v>
      </c>
      <c r="N119" s="15">
        <v>0</v>
      </c>
      <c r="O119" s="16"/>
      <c r="P119" s="15">
        <v>0</v>
      </c>
      <c r="Q119" s="16"/>
      <c r="R119" s="2">
        <v>0</v>
      </c>
      <c r="S119" s="4">
        <v>0</v>
      </c>
      <c r="T119" s="15">
        <v>0</v>
      </c>
      <c r="U119" s="16"/>
      <c r="V119" s="16"/>
      <c r="W119" s="16"/>
      <c r="X119" s="15">
        <v>0</v>
      </c>
      <c r="Y119" s="16"/>
      <c r="Z119" s="2">
        <v>0</v>
      </c>
      <c r="AA119" s="15">
        <v>0</v>
      </c>
      <c r="AB119" s="16"/>
    </row>
    <row r="120" spans="2:28" ht="14.25" customHeight="1">
      <c r="B120" s="17" t="s">
        <v>214</v>
      </c>
      <c r="C120" s="10"/>
      <c r="D120" s="17" t="s">
        <v>116</v>
      </c>
      <c r="E120" s="10"/>
      <c r="F120" s="10"/>
      <c r="G120" s="10"/>
      <c r="H120" s="15">
        <v>0</v>
      </c>
      <c r="I120" s="16"/>
      <c r="J120" s="16"/>
      <c r="K120" s="16"/>
      <c r="L120" s="2">
        <v>0</v>
      </c>
      <c r="M120" s="2">
        <v>0</v>
      </c>
      <c r="N120" s="15">
        <v>0</v>
      </c>
      <c r="O120" s="16"/>
      <c r="P120" s="15">
        <v>0</v>
      </c>
      <c r="Q120" s="16"/>
      <c r="R120" s="2">
        <v>0</v>
      </c>
      <c r="S120" s="4">
        <v>0</v>
      </c>
      <c r="T120" s="15">
        <v>0</v>
      </c>
      <c r="U120" s="16"/>
      <c r="V120" s="16"/>
      <c r="W120" s="16"/>
      <c r="X120" s="15">
        <v>0</v>
      </c>
      <c r="Y120" s="16"/>
      <c r="Z120" s="2">
        <v>0</v>
      </c>
      <c r="AA120" s="15">
        <v>0</v>
      </c>
      <c r="AB120" s="16"/>
    </row>
    <row r="121" spans="2:28" ht="14.25" customHeight="1">
      <c r="B121" s="17" t="s">
        <v>215</v>
      </c>
      <c r="C121" s="10"/>
      <c r="D121" s="17" t="s">
        <v>126</v>
      </c>
      <c r="E121" s="10"/>
      <c r="F121" s="10"/>
      <c r="G121" s="10"/>
      <c r="H121" s="15">
        <v>0</v>
      </c>
      <c r="I121" s="16"/>
      <c r="J121" s="16"/>
      <c r="K121" s="16"/>
      <c r="L121" s="2">
        <v>0</v>
      </c>
      <c r="M121" s="2">
        <v>0</v>
      </c>
      <c r="N121" s="15">
        <v>0</v>
      </c>
      <c r="O121" s="16"/>
      <c r="P121" s="15">
        <v>0</v>
      </c>
      <c r="Q121" s="16"/>
      <c r="R121" s="2">
        <v>0</v>
      </c>
      <c r="S121" s="4">
        <v>0</v>
      </c>
      <c r="T121" s="15">
        <v>0</v>
      </c>
      <c r="U121" s="16"/>
      <c r="V121" s="16"/>
      <c r="W121" s="16"/>
      <c r="X121" s="15">
        <v>0</v>
      </c>
      <c r="Y121" s="16"/>
      <c r="Z121" s="2">
        <v>0</v>
      </c>
      <c r="AA121" s="15">
        <v>0</v>
      </c>
      <c r="AB121" s="16"/>
    </row>
    <row r="122" spans="2:28" ht="14.25" customHeight="1">
      <c r="B122" s="17" t="s">
        <v>216</v>
      </c>
      <c r="C122" s="10"/>
      <c r="D122" s="17" t="s">
        <v>128</v>
      </c>
      <c r="E122" s="10"/>
      <c r="F122" s="10"/>
      <c r="G122" s="10"/>
      <c r="H122" s="15">
        <v>0</v>
      </c>
      <c r="I122" s="16"/>
      <c r="J122" s="16"/>
      <c r="K122" s="16"/>
      <c r="L122" s="2">
        <v>0</v>
      </c>
      <c r="M122" s="2">
        <v>0</v>
      </c>
      <c r="N122" s="15">
        <v>0</v>
      </c>
      <c r="O122" s="16"/>
      <c r="P122" s="15">
        <v>0</v>
      </c>
      <c r="Q122" s="16"/>
      <c r="R122" s="2">
        <v>0</v>
      </c>
      <c r="S122" s="4">
        <v>0</v>
      </c>
      <c r="T122" s="15">
        <v>0</v>
      </c>
      <c r="U122" s="16"/>
      <c r="V122" s="16"/>
      <c r="W122" s="16"/>
      <c r="X122" s="15">
        <v>0</v>
      </c>
      <c r="Y122" s="16"/>
      <c r="Z122" s="2">
        <v>0</v>
      </c>
      <c r="AA122" s="15">
        <v>0</v>
      </c>
      <c r="AB122" s="16"/>
    </row>
    <row r="123" spans="2:28" ht="14.25" customHeight="1">
      <c r="B123" s="17" t="s">
        <v>217</v>
      </c>
      <c r="C123" s="10"/>
      <c r="D123" s="17" t="s">
        <v>138</v>
      </c>
      <c r="E123" s="10"/>
      <c r="F123" s="10"/>
      <c r="G123" s="10"/>
      <c r="H123" s="15">
        <v>0</v>
      </c>
      <c r="I123" s="16"/>
      <c r="J123" s="16"/>
      <c r="K123" s="16"/>
      <c r="L123" s="2">
        <v>0</v>
      </c>
      <c r="M123" s="2">
        <v>0</v>
      </c>
      <c r="N123" s="15">
        <v>0</v>
      </c>
      <c r="O123" s="16"/>
      <c r="P123" s="15">
        <v>0</v>
      </c>
      <c r="Q123" s="16"/>
      <c r="R123" s="2">
        <v>0</v>
      </c>
      <c r="S123" s="4">
        <v>0</v>
      </c>
      <c r="T123" s="15">
        <v>0</v>
      </c>
      <c r="U123" s="16"/>
      <c r="V123" s="16"/>
      <c r="W123" s="16"/>
      <c r="X123" s="15">
        <v>0</v>
      </c>
      <c r="Y123" s="16"/>
      <c r="Z123" s="2">
        <v>0</v>
      </c>
      <c r="AA123" s="15">
        <v>0</v>
      </c>
      <c r="AB123" s="16"/>
    </row>
    <row r="124" spans="2:28" ht="14.25" customHeight="1">
      <c r="B124" s="17" t="s">
        <v>218</v>
      </c>
      <c r="C124" s="10"/>
      <c r="D124" s="17" t="s">
        <v>194</v>
      </c>
      <c r="E124" s="10"/>
      <c r="F124" s="10"/>
      <c r="G124" s="10"/>
      <c r="H124" s="15">
        <v>0</v>
      </c>
      <c r="I124" s="16"/>
      <c r="J124" s="16"/>
      <c r="K124" s="16"/>
      <c r="L124" s="2">
        <v>0</v>
      </c>
      <c r="M124" s="2">
        <v>0</v>
      </c>
      <c r="N124" s="15">
        <v>0</v>
      </c>
      <c r="O124" s="16"/>
      <c r="P124" s="15">
        <v>0</v>
      </c>
      <c r="Q124" s="16"/>
      <c r="R124" s="2">
        <v>0</v>
      </c>
      <c r="S124" s="4">
        <v>0</v>
      </c>
      <c r="T124" s="15">
        <v>0</v>
      </c>
      <c r="U124" s="16"/>
      <c r="V124" s="16"/>
      <c r="W124" s="16"/>
      <c r="X124" s="15">
        <v>0</v>
      </c>
      <c r="Y124" s="16"/>
      <c r="Z124" s="2">
        <v>0</v>
      </c>
      <c r="AA124" s="15">
        <v>0</v>
      </c>
      <c r="AB124" s="16"/>
    </row>
    <row r="125" spans="2:28" ht="14.25" customHeight="1">
      <c r="B125" s="17" t="s">
        <v>219</v>
      </c>
      <c r="C125" s="10"/>
      <c r="D125" s="17" t="s">
        <v>196</v>
      </c>
      <c r="E125" s="10"/>
      <c r="F125" s="10"/>
      <c r="G125" s="10"/>
      <c r="H125" s="15">
        <v>0</v>
      </c>
      <c r="I125" s="16"/>
      <c r="J125" s="16"/>
      <c r="K125" s="16"/>
      <c r="L125" s="2">
        <v>0</v>
      </c>
      <c r="M125" s="2">
        <v>0</v>
      </c>
      <c r="N125" s="15">
        <v>0</v>
      </c>
      <c r="O125" s="16"/>
      <c r="P125" s="15">
        <v>0</v>
      </c>
      <c r="Q125" s="16"/>
      <c r="R125" s="2">
        <v>0</v>
      </c>
      <c r="S125" s="4">
        <v>0</v>
      </c>
      <c r="T125" s="15">
        <v>0</v>
      </c>
      <c r="U125" s="16"/>
      <c r="V125" s="16"/>
      <c r="W125" s="16"/>
      <c r="X125" s="15">
        <v>0</v>
      </c>
      <c r="Y125" s="16"/>
      <c r="Z125" s="2">
        <v>0</v>
      </c>
      <c r="AA125" s="15">
        <v>0</v>
      </c>
      <c r="AB125" s="16"/>
    </row>
    <row r="126" ht="27" customHeight="1"/>
    <row r="127" spans="3:27" ht="18" customHeight="1">
      <c r="C127" s="18"/>
      <c r="D127" s="19"/>
      <c r="E127" s="19"/>
      <c r="F127" s="19"/>
      <c r="G127" s="19"/>
      <c r="H127" s="19"/>
      <c r="I127" s="5"/>
      <c r="J127" s="5"/>
      <c r="K127" s="18"/>
      <c r="L127" s="19"/>
      <c r="M127" s="19"/>
      <c r="N127" s="19"/>
      <c r="O127" s="5"/>
      <c r="P127" s="5"/>
      <c r="Q127" s="18"/>
      <c r="R127" s="19"/>
      <c r="S127" s="19"/>
      <c r="T127" s="19"/>
      <c r="U127" s="19"/>
      <c r="V127" s="5"/>
      <c r="W127" s="18"/>
      <c r="X127" s="19"/>
      <c r="Y127" s="19"/>
      <c r="Z127" s="19"/>
      <c r="AA127" s="19"/>
    </row>
    <row r="128" ht="409.5" customHeight="1" hidden="1"/>
  </sheetData>
  <sheetProtection/>
  <mergeCells count="906">
    <mergeCell ref="C127:H127"/>
    <mergeCell ref="K127:N127"/>
    <mergeCell ref="Q127:U127"/>
    <mergeCell ref="W127:AA127"/>
    <mergeCell ref="AA124:AB124"/>
    <mergeCell ref="B125:C125"/>
    <mergeCell ref="D125:G125"/>
    <mergeCell ref="H125:K125"/>
    <mergeCell ref="N125:O125"/>
    <mergeCell ref="P125:Q125"/>
    <mergeCell ref="T125:W125"/>
    <mergeCell ref="X125:Y125"/>
    <mergeCell ref="AA125:AB125"/>
    <mergeCell ref="X123:Y123"/>
    <mergeCell ref="AA123:AB123"/>
    <mergeCell ref="B124:C124"/>
    <mergeCell ref="D124:G124"/>
    <mergeCell ref="H124:K124"/>
    <mergeCell ref="N124:O124"/>
    <mergeCell ref="P124:Q124"/>
    <mergeCell ref="T124:W124"/>
    <mergeCell ref="X124:Y124"/>
    <mergeCell ref="T122:W122"/>
    <mergeCell ref="X122:Y122"/>
    <mergeCell ref="AA122:AB122"/>
    <mergeCell ref="B123:C123"/>
    <mergeCell ref="D123:G123"/>
    <mergeCell ref="H123:K123"/>
    <mergeCell ref="N123:O123"/>
    <mergeCell ref="P123:Q123"/>
    <mergeCell ref="X121:Y121"/>
    <mergeCell ref="AA121:AB121"/>
    <mergeCell ref="T123:W123"/>
    <mergeCell ref="B122:C122"/>
    <mergeCell ref="D122:G122"/>
    <mergeCell ref="H122:K122"/>
    <mergeCell ref="N122:O122"/>
    <mergeCell ref="P122:Q122"/>
    <mergeCell ref="B121:C121"/>
    <mergeCell ref="D121:G121"/>
    <mergeCell ref="H121:K121"/>
    <mergeCell ref="N121:O121"/>
    <mergeCell ref="P121:Q121"/>
    <mergeCell ref="T121:W121"/>
    <mergeCell ref="X119:Y119"/>
    <mergeCell ref="AA119:AB119"/>
    <mergeCell ref="B120:C120"/>
    <mergeCell ref="D120:G120"/>
    <mergeCell ref="H120:K120"/>
    <mergeCell ref="N120:O120"/>
    <mergeCell ref="P120:Q120"/>
    <mergeCell ref="T120:W120"/>
    <mergeCell ref="X120:Y120"/>
    <mergeCell ref="AA120:AB120"/>
    <mergeCell ref="T118:W118"/>
    <mergeCell ref="X118:Y118"/>
    <mergeCell ref="AA118:AB118"/>
    <mergeCell ref="B119:C119"/>
    <mergeCell ref="D119:G119"/>
    <mergeCell ref="H119:K119"/>
    <mergeCell ref="N119:O119"/>
    <mergeCell ref="P119:Q119"/>
    <mergeCell ref="T119:W119"/>
    <mergeCell ref="B118:C118"/>
    <mergeCell ref="D118:G118"/>
    <mergeCell ref="H118:K118"/>
    <mergeCell ref="N118:O118"/>
    <mergeCell ref="P118:Q118"/>
    <mergeCell ref="AA116:AB116"/>
    <mergeCell ref="B117:C117"/>
    <mergeCell ref="D117:G117"/>
    <mergeCell ref="H117:K117"/>
    <mergeCell ref="N117:O117"/>
    <mergeCell ref="P117:Q117"/>
    <mergeCell ref="T117:W117"/>
    <mergeCell ref="X117:Y117"/>
    <mergeCell ref="AA117:AB117"/>
    <mergeCell ref="X115:Y115"/>
    <mergeCell ref="AA115:AB115"/>
    <mergeCell ref="B116:C116"/>
    <mergeCell ref="D116:G116"/>
    <mergeCell ref="H116:K116"/>
    <mergeCell ref="N116:O116"/>
    <mergeCell ref="P116:Q116"/>
    <mergeCell ref="T116:W116"/>
    <mergeCell ref="X116:Y116"/>
    <mergeCell ref="T114:W114"/>
    <mergeCell ref="X114:Y114"/>
    <mergeCell ref="AA114:AB114"/>
    <mergeCell ref="B115:C115"/>
    <mergeCell ref="D115:G115"/>
    <mergeCell ref="H115:K115"/>
    <mergeCell ref="N115:O115"/>
    <mergeCell ref="P115:Q115"/>
    <mergeCell ref="X113:Y113"/>
    <mergeCell ref="AA113:AB113"/>
    <mergeCell ref="T115:W115"/>
    <mergeCell ref="B114:C114"/>
    <mergeCell ref="D114:G114"/>
    <mergeCell ref="H114:K114"/>
    <mergeCell ref="N114:O114"/>
    <mergeCell ref="P114:Q114"/>
    <mergeCell ref="B113:C113"/>
    <mergeCell ref="D113:G113"/>
    <mergeCell ref="H113:K113"/>
    <mergeCell ref="N113:O113"/>
    <mergeCell ref="P113:Q113"/>
    <mergeCell ref="T113:W113"/>
    <mergeCell ref="X111:Y111"/>
    <mergeCell ref="AA111:AB111"/>
    <mergeCell ref="B112:C112"/>
    <mergeCell ref="D112:G112"/>
    <mergeCell ref="H112:K112"/>
    <mergeCell ref="N112:O112"/>
    <mergeCell ref="P112:Q112"/>
    <mergeCell ref="T112:W112"/>
    <mergeCell ref="X112:Y112"/>
    <mergeCell ref="AA112:AB112"/>
    <mergeCell ref="T110:W110"/>
    <mergeCell ref="X110:Y110"/>
    <mergeCell ref="AA110:AB110"/>
    <mergeCell ref="B111:C111"/>
    <mergeCell ref="D111:G111"/>
    <mergeCell ref="H111:K111"/>
    <mergeCell ref="N111:O111"/>
    <mergeCell ref="P111:Q111"/>
    <mergeCell ref="T111:W111"/>
    <mergeCell ref="B110:C110"/>
    <mergeCell ref="D110:G110"/>
    <mergeCell ref="H110:K110"/>
    <mergeCell ref="N110:O110"/>
    <mergeCell ref="P110:Q110"/>
    <mergeCell ref="AA108:AB108"/>
    <mergeCell ref="B109:C109"/>
    <mergeCell ref="D109:G109"/>
    <mergeCell ref="H109:K109"/>
    <mergeCell ref="N109:O109"/>
    <mergeCell ref="P109:Q109"/>
    <mergeCell ref="T109:W109"/>
    <mergeCell ref="X109:Y109"/>
    <mergeCell ref="AA109:AB109"/>
    <mergeCell ref="X107:Y107"/>
    <mergeCell ref="AA107:AB107"/>
    <mergeCell ref="B108:C108"/>
    <mergeCell ref="D108:G108"/>
    <mergeCell ref="H108:K108"/>
    <mergeCell ref="N108:O108"/>
    <mergeCell ref="P108:Q108"/>
    <mergeCell ref="T108:W108"/>
    <mergeCell ref="X108:Y108"/>
    <mergeCell ref="T106:W106"/>
    <mergeCell ref="X106:Y106"/>
    <mergeCell ref="AA106:AB106"/>
    <mergeCell ref="B107:C107"/>
    <mergeCell ref="D107:G107"/>
    <mergeCell ref="H107:K107"/>
    <mergeCell ref="N107:O107"/>
    <mergeCell ref="P107:Q107"/>
    <mergeCell ref="X105:Y105"/>
    <mergeCell ref="AA105:AB105"/>
    <mergeCell ref="T107:W107"/>
    <mergeCell ref="B106:C106"/>
    <mergeCell ref="D106:G106"/>
    <mergeCell ref="H106:K106"/>
    <mergeCell ref="N106:O106"/>
    <mergeCell ref="P106:Q106"/>
    <mergeCell ref="B105:C105"/>
    <mergeCell ref="D105:G105"/>
    <mergeCell ref="H105:K105"/>
    <mergeCell ref="N105:O105"/>
    <mergeCell ref="P105:Q105"/>
    <mergeCell ref="T105:W105"/>
    <mergeCell ref="X103:Y103"/>
    <mergeCell ref="AA103:AB103"/>
    <mergeCell ref="B104:C104"/>
    <mergeCell ref="D104:G104"/>
    <mergeCell ref="H104:K104"/>
    <mergeCell ref="N104:O104"/>
    <mergeCell ref="P104:Q104"/>
    <mergeCell ref="T104:W104"/>
    <mergeCell ref="X104:Y104"/>
    <mergeCell ref="AA104:AB104"/>
    <mergeCell ref="T102:W102"/>
    <mergeCell ref="X102:Y102"/>
    <mergeCell ref="AA102:AB102"/>
    <mergeCell ref="B103:C103"/>
    <mergeCell ref="D103:G103"/>
    <mergeCell ref="H103:K103"/>
    <mergeCell ref="N103:O103"/>
    <mergeCell ref="P103:Q103"/>
    <mergeCell ref="T103:W103"/>
    <mergeCell ref="B102:C102"/>
    <mergeCell ref="D102:G102"/>
    <mergeCell ref="H102:K102"/>
    <mergeCell ref="N102:O102"/>
    <mergeCell ref="P102:Q102"/>
    <mergeCell ref="AA100:AB100"/>
    <mergeCell ref="B101:C101"/>
    <mergeCell ref="D101:G101"/>
    <mergeCell ref="H101:K101"/>
    <mergeCell ref="N101:O101"/>
    <mergeCell ref="P101:Q101"/>
    <mergeCell ref="T101:W101"/>
    <mergeCell ref="X101:Y101"/>
    <mergeCell ref="AA101:AB101"/>
    <mergeCell ref="X99:Y99"/>
    <mergeCell ref="AA99:AB99"/>
    <mergeCell ref="B100:C100"/>
    <mergeCell ref="D100:G100"/>
    <mergeCell ref="H100:K100"/>
    <mergeCell ref="N100:O100"/>
    <mergeCell ref="P100:Q100"/>
    <mergeCell ref="T100:W100"/>
    <mergeCell ref="X100:Y100"/>
    <mergeCell ref="T98:W98"/>
    <mergeCell ref="X98:Y98"/>
    <mergeCell ref="AA98:AB98"/>
    <mergeCell ref="B99:C99"/>
    <mergeCell ref="D99:G99"/>
    <mergeCell ref="H99:K99"/>
    <mergeCell ref="N99:O99"/>
    <mergeCell ref="P99:Q99"/>
    <mergeCell ref="X97:Y97"/>
    <mergeCell ref="AA97:AB97"/>
    <mergeCell ref="T99:W99"/>
    <mergeCell ref="B98:C98"/>
    <mergeCell ref="D98:G98"/>
    <mergeCell ref="H98:K98"/>
    <mergeCell ref="N98:O98"/>
    <mergeCell ref="P98:Q98"/>
    <mergeCell ref="B97:C97"/>
    <mergeCell ref="D97:G97"/>
    <mergeCell ref="H97:K97"/>
    <mergeCell ref="N97:O97"/>
    <mergeCell ref="P97:Q97"/>
    <mergeCell ref="T97:W97"/>
    <mergeCell ref="X95:Y95"/>
    <mergeCell ref="AA95:AB95"/>
    <mergeCell ref="B96:C96"/>
    <mergeCell ref="D96:G96"/>
    <mergeCell ref="H96:K96"/>
    <mergeCell ref="N96:O96"/>
    <mergeCell ref="P96:Q96"/>
    <mergeCell ref="T96:W96"/>
    <mergeCell ref="X96:Y96"/>
    <mergeCell ref="AA96:AB96"/>
    <mergeCell ref="T94:W94"/>
    <mergeCell ref="X94:Y94"/>
    <mergeCell ref="AA94:AB94"/>
    <mergeCell ref="B95:C95"/>
    <mergeCell ref="D95:G95"/>
    <mergeCell ref="H95:K95"/>
    <mergeCell ref="N95:O95"/>
    <mergeCell ref="P95:Q95"/>
    <mergeCell ref="T95:W95"/>
    <mergeCell ref="B94:C94"/>
    <mergeCell ref="D94:G94"/>
    <mergeCell ref="H94:K94"/>
    <mergeCell ref="N94:O94"/>
    <mergeCell ref="P94:Q94"/>
    <mergeCell ref="AA92:AB92"/>
    <mergeCell ref="B93:C93"/>
    <mergeCell ref="D93:G93"/>
    <mergeCell ref="H93:K93"/>
    <mergeCell ref="N93:O93"/>
    <mergeCell ref="P93:Q93"/>
    <mergeCell ref="T93:W93"/>
    <mergeCell ref="X93:Y93"/>
    <mergeCell ref="AA93:AB93"/>
    <mergeCell ref="X91:Y91"/>
    <mergeCell ref="AA91:AB91"/>
    <mergeCell ref="B92:C92"/>
    <mergeCell ref="D92:G92"/>
    <mergeCell ref="H92:K92"/>
    <mergeCell ref="N92:O92"/>
    <mergeCell ref="P92:Q92"/>
    <mergeCell ref="T92:W92"/>
    <mergeCell ref="X92:Y92"/>
    <mergeCell ref="T90:W90"/>
    <mergeCell ref="X90:Y90"/>
    <mergeCell ref="AA90:AB90"/>
    <mergeCell ref="B91:C91"/>
    <mergeCell ref="D91:G91"/>
    <mergeCell ref="H91:K91"/>
    <mergeCell ref="N91:O91"/>
    <mergeCell ref="P91:Q91"/>
    <mergeCell ref="X89:Y89"/>
    <mergeCell ref="AA89:AB89"/>
    <mergeCell ref="T91:W91"/>
    <mergeCell ref="B90:C90"/>
    <mergeCell ref="D90:G90"/>
    <mergeCell ref="H90:K90"/>
    <mergeCell ref="N90:O90"/>
    <mergeCell ref="P90:Q90"/>
    <mergeCell ref="B89:C89"/>
    <mergeCell ref="D89:G89"/>
    <mergeCell ref="H89:K89"/>
    <mergeCell ref="N89:O89"/>
    <mergeCell ref="P89:Q89"/>
    <mergeCell ref="T89:W89"/>
    <mergeCell ref="X87:Y87"/>
    <mergeCell ref="AA87:AB87"/>
    <mergeCell ref="B88:C88"/>
    <mergeCell ref="D88:G88"/>
    <mergeCell ref="H88:K88"/>
    <mergeCell ref="N88:O88"/>
    <mergeCell ref="P88:Q88"/>
    <mergeCell ref="T88:W88"/>
    <mergeCell ref="X88:Y88"/>
    <mergeCell ref="AA88:AB88"/>
    <mergeCell ref="T86:W86"/>
    <mergeCell ref="X86:Y86"/>
    <mergeCell ref="AA86:AB86"/>
    <mergeCell ref="B87:C87"/>
    <mergeCell ref="D87:G87"/>
    <mergeCell ref="H87:K87"/>
    <mergeCell ref="N87:O87"/>
    <mergeCell ref="P87:Q87"/>
    <mergeCell ref="T87:W87"/>
    <mergeCell ref="B86:C86"/>
    <mergeCell ref="D86:G86"/>
    <mergeCell ref="H86:K86"/>
    <mergeCell ref="N86:O86"/>
    <mergeCell ref="P86:Q86"/>
    <mergeCell ref="AA84:AB84"/>
    <mergeCell ref="B85:C85"/>
    <mergeCell ref="D85:G85"/>
    <mergeCell ref="H85:K85"/>
    <mergeCell ref="N85:O85"/>
    <mergeCell ref="P85:Q85"/>
    <mergeCell ref="T85:W85"/>
    <mergeCell ref="X85:Y85"/>
    <mergeCell ref="AA85:AB85"/>
    <mergeCell ref="X83:Y83"/>
    <mergeCell ref="AA83:AB83"/>
    <mergeCell ref="B84:C84"/>
    <mergeCell ref="D84:G84"/>
    <mergeCell ref="H84:K84"/>
    <mergeCell ref="N84:O84"/>
    <mergeCell ref="P84:Q84"/>
    <mergeCell ref="T84:W84"/>
    <mergeCell ref="X84:Y84"/>
    <mergeCell ref="T82:W82"/>
    <mergeCell ref="X82:Y82"/>
    <mergeCell ref="AA82:AB82"/>
    <mergeCell ref="B83:C83"/>
    <mergeCell ref="D83:G83"/>
    <mergeCell ref="H83:K83"/>
    <mergeCell ref="N83:O83"/>
    <mergeCell ref="P83:Q83"/>
    <mergeCell ref="X81:Y81"/>
    <mergeCell ref="AA81:AB81"/>
    <mergeCell ref="T83:W83"/>
    <mergeCell ref="B82:C82"/>
    <mergeCell ref="D82:G82"/>
    <mergeCell ref="H82:K82"/>
    <mergeCell ref="N82:O82"/>
    <mergeCell ref="P82:Q82"/>
    <mergeCell ref="B81:C81"/>
    <mergeCell ref="D81:G81"/>
    <mergeCell ref="H81:K81"/>
    <mergeCell ref="N81:O81"/>
    <mergeCell ref="P81:Q81"/>
    <mergeCell ref="T81:W81"/>
    <mergeCell ref="X79:Y79"/>
    <mergeCell ref="AA79:AB79"/>
    <mergeCell ref="B80:C80"/>
    <mergeCell ref="D80:G80"/>
    <mergeCell ref="H80:K80"/>
    <mergeCell ref="N80:O80"/>
    <mergeCell ref="P80:Q80"/>
    <mergeCell ref="T80:W80"/>
    <mergeCell ref="X80:Y80"/>
    <mergeCell ref="AA80:AB80"/>
    <mergeCell ref="T78:W78"/>
    <mergeCell ref="X78:Y78"/>
    <mergeCell ref="AA78:AB78"/>
    <mergeCell ref="B79:C79"/>
    <mergeCell ref="D79:G79"/>
    <mergeCell ref="H79:K79"/>
    <mergeCell ref="N79:O79"/>
    <mergeCell ref="P79:Q79"/>
    <mergeCell ref="T79:W79"/>
    <mergeCell ref="B78:C78"/>
    <mergeCell ref="D78:G78"/>
    <mergeCell ref="H78:K78"/>
    <mergeCell ref="N78:O78"/>
    <mergeCell ref="P78:Q78"/>
    <mergeCell ref="AA76:AB76"/>
    <mergeCell ref="B77:C77"/>
    <mergeCell ref="D77:G77"/>
    <mergeCell ref="H77:K77"/>
    <mergeCell ref="N77:O77"/>
    <mergeCell ref="P77:Q77"/>
    <mergeCell ref="T77:W77"/>
    <mergeCell ref="X77:Y77"/>
    <mergeCell ref="AA77:AB77"/>
    <mergeCell ref="X75:Y75"/>
    <mergeCell ref="AA75:AB75"/>
    <mergeCell ref="B76:C76"/>
    <mergeCell ref="D76:G76"/>
    <mergeCell ref="H76:K76"/>
    <mergeCell ref="N76:O76"/>
    <mergeCell ref="P76:Q76"/>
    <mergeCell ref="T76:W76"/>
    <mergeCell ref="X76:Y76"/>
    <mergeCell ref="T74:W74"/>
    <mergeCell ref="X74:Y74"/>
    <mergeCell ref="AA74:AB74"/>
    <mergeCell ref="B75:C75"/>
    <mergeCell ref="D75:G75"/>
    <mergeCell ref="H75:K75"/>
    <mergeCell ref="N75:O75"/>
    <mergeCell ref="P75:Q75"/>
    <mergeCell ref="X73:Y73"/>
    <mergeCell ref="AA73:AB73"/>
    <mergeCell ref="T75:W75"/>
    <mergeCell ref="B74:C74"/>
    <mergeCell ref="D74:G74"/>
    <mergeCell ref="H74:K74"/>
    <mergeCell ref="N74:O74"/>
    <mergeCell ref="P74:Q74"/>
    <mergeCell ref="B73:C73"/>
    <mergeCell ref="D73:G73"/>
    <mergeCell ref="H73:K73"/>
    <mergeCell ref="N73:O73"/>
    <mergeCell ref="P73:Q73"/>
    <mergeCell ref="T73:W73"/>
    <mergeCell ref="X71:Y71"/>
    <mergeCell ref="AA71:AB71"/>
    <mergeCell ref="B72:C72"/>
    <mergeCell ref="D72:G72"/>
    <mergeCell ref="H72:K72"/>
    <mergeCell ref="N72:O72"/>
    <mergeCell ref="P72:Q72"/>
    <mergeCell ref="T72:W72"/>
    <mergeCell ref="X72:Y72"/>
    <mergeCell ref="AA72:AB72"/>
    <mergeCell ref="T70:W70"/>
    <mergeCell ref="X70:Y70"/>
    <mergeCell ref="AA70:AB70"/>
    <mergeCell ref="B71:C71"/>
    <mergeCell ref="D71:G71"/>
    <mergeCell ref="H71:K71"/>
    <mergeCell ref="N71:O71"/>
    <mergeCell ref="P71:Q71"/>
    <mergeCell ref="T71:W71"/>
    <mergeCell ref="B70:C70"/>
    <mergeCell ref="D70:G70"/>
    <mergeCell ref="H70:K70"/>
    <mergeCell ref="N70:O70"/>
    <mergeCell ref="P70:Q70"/>
    <mergeCell ref="AA68:AB68"/>
    <mergeCell ref="B69:C69"/>
    <mergeCell ref="D69:G69"/>
    <mergeCell ref="H69:K69"/>
    <mergeCell ref="N69:O69"/>
    <mergeCell ref="P69:Q69"/>
    <mergeCell ref="T69:W69"/>
    <mergeCell ref="X69:Y69"/>
    <mergeCell ref="AA69:AB69"/>
    <mergeCell ref="X67:Y67"/>
    <mergeCell ref="AA67:AB67"/>
    <mergeCell ref="B68:C68"/>
    <mergeCell ref="D68:G68"/>
    <mergeCell ref="H68:K68"/>
    <mergeCell ref="N68:O68"/>
    <mergeCell ref="P68:Q68"/>
    <mergeCell ref="T68:W68"/>
    <mergeCell ref="X68:Y68"/>
    <mergeCell ref="T66:W66"/>
    <mergeCell ref="X66:Y66"/>
    <mergeCell ref="AA66:AB66"/>
    <mergeCell ref="B67:C67"/>
    <mergeCell ref="D67:G67"/>
    <mergeCell ref="H67:K67"/>
    <mergeCell ref="N67:O67"/>
    <mergeCell ref="P67:Q67"/>
    <mergeCell ref="X65:Y65"/>
    <mergeCell ref="AA65:AB65"/>
    <mergeCell ref="T67:W67"/>
    <mergeCell ref="B66:C66"/>
    <mergeCell ref="D66:G66"/>
    <mergeCell ref="H66:K66"/>
    <mergeCell ref="N66:O66"/>
    <mergeCell ref="P66:Q66"/>
    <mergeCell ref="B65:C65"/>
    <mergeCell ref="D65:G65"/>
    <mergeCell ref="H65:K65"/>
    <mergeCell ref="N65:O65"/>
    <mergeCell ref="P65:Q65"/>
    <mergeCell ref="T65:W65"/>
    <mergeCell ref="X63:Y63"/>
    <mergeCell ref="AA63:AB63"/>
    <mergeCell ref="B64:C64"/>
    <mergeCell ref="D64:G64"/>
    <mergeCell ref="H64:K64"/>
    <mergeCell ref="N64:O64"/>
    <mergeCell ref="P64:Q64"/>
    <mergeCell ref="T64:W64"/>
    <mergeCell ref="X64:Y64"/>
    <mergeCell ref="AA64:AB64"/>
    <mergeCell ref="T62:W62"/>
    <mergeCell ref="X62:Y62"/>
    <mergeCell ref="AA62:AB62"/>
    <mergeCell ref="B63:C63"/>
    <mergeCell ref="D63:G63"/>
    <mergeCell ref="H63:K63"/>
    <mergeCell ref="N63:O63"/>
    <mergeCell ref="P63:Q63"/>
    <mergeCell ref="T63:W63"/>
    <mergeCell ref="B62:C62"/>
    <mergeCell ref="D62:G62"/>
    <mergeCell ref="H62:K62"/>
    <mergeCell ref="N62:O62"/>
    <mergeCell ref="P62:Q62"/>
    <mergeCell ref="AA60:AB60"/>
    <mergeCell ref="B61:C61"/>
    <mergeCell ref="D61:G61"/>
    <mergeCell ref="H61:K61"/>
    <mergeCell ref="N61:O61"/>
    <mergeCell ref="P61:Q61"/>
    <mergeCell ref="T61:W61"/>
    <mergeCell ref="X61:Y61"/>
    <mergeCell ref="AA61:AB61"/>
    <mergeCell ref="X59:Y59"/>
    <mergeCell ref="AA59:AB59"/>
    <mergeCell ref="B60:C60"/>
    <mergeCell ref="D60:G60"/>
    <mergeCell ref="H60:K60"/>
    <mergeCell ref="N60:O60"/>
    <mergeCell ref="P60:Q60"/>
    <mergeCell ref="T60:W60"/>
    <mergeCell ref="X60:Y60"/>
    <mergeCell ref="T58:W58"/>
    <mergeCell ref="X58:Y58"/>
    <mergeCell ref="AA58:AB58"/>
    <mergeCell ref="B59:C59"/>
    <mergeCell ref="D59:G59"/>
    <mergeCell ref="H59:K59"/>
    <mergeCell ref="N59:O59"/>
    <mergeCell ref="P59:Q59"/>
    <mergeCell ref="X57:Y57"/>
    <mergeCell ref="AA57:AB57"/>
    <mergeCell ref="T59:W59"/>
    <mergeCell ref="B58:C58"/>
    <mergeCell ref="D58:G58"/>
    <mergeCell ref="H58:K58"/>
    <mergeCell ref="N58:O58"/>
    <mergeCell ref="P58:Q58"/>
    <mergeCell ref="B57:C57"/>
    <mergeCell ref="D57:G57"/>
    <mergeCell ref="H57:K57"/>
    <mergeCell ref="N57:O57"/>
    <mergeCell ref="P57:Q57"/>
    <mergeCell ref="T57:W57"/>
    <mergeCell ref="X55:Y55"/>
    <mergeCell ref="AA55:AB55"/>
    <mergeCell ref="B56:C56"/>
    <mergeCell ref="D56:G56"/>
    <mergeCell ref="H56:K56"/>
    <mergeCell ref="N56:O56"/>
    <mergeCell ref="P56:Q56"/>
    <mergeCell ref="T56:W56"/>
    <mergeCell ref="X56:Y56"/>
    <mergeCell ref="AA56:AB56"/>
    <mergeCell ref="T54:W54"/>
    <mergeCell ref="X54:Y54"/>
    <mergeCell ref="AA54:AB54"/>
    <mergeCell ref="B55:C55"/>
    <mergeCell ref="D55:G55"/>
    <mergeCell ref="H55:K55"/>
    <mergeCell ref="N55:O55"/>
    <mergeCell ref="P55:Q55"/>
    <mergeCell ref="T55:W55"/>
    <mergeCell ref="B54:C54"/>
    <mergeCell ref="D54:G54"/>
    <mergeCell ref="H54:K54"/>
    <mergeCell ref="N54:O54"/>
    <mergeCell ref="P54:Q54"/>
    <mergeCell ref="AA52:AB52"/>
    <mergeCell ref="B53:C53"/>
    <mergeCell ref="D53:G53"/>
    <mergeCell ref="H53:K53"/>
    <mergeCell ref="N53:O53"/>
    <mergeCell ref="P53:Q53"/>
    <mergeCell ref="T53:W53"/>
    <mergeCell ref="X53:Y53"/>
    <mergeCell ref="AA53:AB53"/>
    <mergeCell ref="X51:Y51"/>
    <mergeCell ref="AA51:AB51"/>
    <mergeCell ref="B52:C52"/>
    <mergeCell ref="D52:G52"/>
    <mergeCell ref="H52:K52"/>
    <mergeCell ref="N52:O52"/>
    <mergeCell ref="P52:Q52"/>
    <mergeCell ref="T52:W52"/>
    <mergeCell ref="X52:Y52"/>
    <mergeCell ref="T50:W50"/>
    <mergeCell ref="X50:Y50"/>
    <mergeCell ref="AA50:AB50"/>
    <mergeCell ref="B51:C51"/>
    <mergeCell ref="D51:G51"/>
    <mergeCell ref="H51:K51"/>
    <mergeCell ref="N51:O51"/>
    <mergeCell ref="P51:Q51"/>
    <mergeCell ref="X49:Y49"/>
    <mergeCell ref="AA49:AB49"/>
    <mergeCell ref="T51:W51"/>
    <mergeCell ref="B50:C50"/>
    <mergeCell ref="D50:G50"/>
    <mergeCell ref="H50:K50"/>
    <mergeCell ref="N50:O50"/>
    <mergeCell ref="P50:Q50"/>
    <mergeCell ref="B49:C49"/>
    <mergeCell ref="D49:G49"/>
    <mergeCell ref="H49:K49"/>
    <mergeCell ref="N49:O49"/>
    <mergeCell ref="P49:Q49"/>
    <mergeCell ref="T49:W49"/>
    <mergeCell ref="X47:Y47"/>
    <mergeCell ref="AA47:AB47"/>
    <mergeCell ref="B48:C48"/>
    <mergeCell ref="D48:G48"/>
    <mergeCell ref="H48:K48"/>
    <mergeCell ref="N48:O48"/>
    <mergeCell ref="P48:Q48"/>
    <mergeCell ref="T48:W48"/>
    <mergeCell ref="X48:Y48"/>
    <mergeCell ref="AA48:AB48"/>
    <mergeCell ref="T46:W46"/>
    <mergeCell ref="X46:Y46"/>
    <mergeCell ref="AA46:AB46"/>
    <mergeCell ref="B47:C47"/>
    <mergeCell ref="D47:G47"/>
    <mergeCell ref="H47:K47"/>
    <mergeCell ref="N47:O47"/>
    <mergeCell ref="P47:Q47"/>
    <mergeCell ref="T47:W47"/>
    <mergeCell ref="B46:C46"/>
    <mergeCell ref="D46:G46"/>
    <mergeCell ref="H46:K46"/>
    <mergeCell ref="N46:O46"/>
    <mergeCell ref="P46:Q46"/>
    <mergeCell ref="AA44:AB44"/>
    <mergeCell ref="B45:C45"/>
    <mergeCell ref="D45:G45"/>
    <mergeCell ref="H45:K45"/>
    <mergeCell ref="N45:O45"/>
    <mergeCell ref="P45:Q45"/>
    <mergeCell ref="T45:W45"/>
    <mergeCell ref="X45:Y45"/>
    <mergeCell ref="AA45:AB45"/>
    <mergeCell ref="X43:Y43"/>
    <mergeCell ref="AA43:AB43"/>
    <mergeCell ref="B44:C44"/>
    <mergeCell ref="D44:G44"/>
    <mergeCell ref="H44:K44"/>
    <mergeCell ref="N44:O44"/>
    <mergeCell ref="P44:Q44"/>
    <mergeCell ref="T44:W44"/>
    <mergeCell ref="X44:Y44"/>
    <mergeCell ref="T42:W42"/>
    <mergeCell ref="X42:Y42"/>
    <mergeCell ref="AA42:AB42"/>
    <mergeCell ref="B43:C43"/>
    <mergeCell ref="D43:G43"/>
    <mergeCell ref="H43:K43"/>
    <mergeCell ref="N43:O43"/>
    <mergeCell ref="P43:Q43"/>
    <mergeCell ref="X41:Y41"/>
    <mergeCell ref="AA41:AB41"/>
    <mergeCell ref="T43:W43"/>
    <mergeCell ref="B42:C42"/>
    <mergeCell ref="D42:G42"/>
    <mergeCell ref="H42:K42"/>
    <mergeCell ref="N42:O42"/>
    <mergeCell ref="P42:Q42"/>
    <mergeCell ref="B41:C41"/>
    <mergeCell ref="D41:G41"/>
    <mergeCell ref="H41:K41"/>
    <mergeCell ref="N41:O41"/>
    <mergeCell ref="P41:Q41"/>
    <mergeCell ref="T41:W41"/>
    <mergeCell ref="X39:Y39"/>
    <mergeCell ref="AA39:AB39"/>
    <mergeCell ref="B40:C40"/>
    <mergeCell ref="D40:G40"/>
    <mergeCell ref="H40:K40"/>
    <mergeCell ref="N40:O40"/>
    <mergeCell ref="P40:Q40"/>
    <mergeCell ref="T40:W40"/>
    <mergeCell ref="X40:Y40"/>
    <mergeCell ref="AA40:AB40"/>
    <mergeCell ref="T38:W38"/>
    <mergeCell ref="X38:Y38"/>
    <mergeCell ref="AA38:AB38"/>
    <mergeCell ref="B39:C39"/>
    <mergeCell ref="D39:G39"/>
    <mergeCell ref="H39:K39"/>
    <mergeCell ref="N39:O39"/>
    <mergeCell ref="P39:Q39"/>
    <mergeCell ref="T39:W39"/>
    <mergeCell ref="B38:C38"/>
    <mergeCell ref="D38:G38"/>
    <mergeCell ref="H38:K38"/>
    <mergeCell ref="N38:O38"/>
    <mergeCell ref="P38:Q38"/>
    <mergeCell ref="AA36:AB36"/>
    <mergeCell ref="B37:C37"/>
    <mergeCell ref="D37:G37"/>
    <mergeCell ref="H37:K37"/>
    <mergeCell ref="N37:O37"/>
    <mergeCell ref="P37:Q37"/>
    <mergeCell ref="T37:W37"/>
    <mergeCell ref="X37:Y37"/>
    <mergeCell ref="AA37:AB37"/>
    <mergeCell ref="X35:Y35"/>
    <mergeCell ref="AA35:AB35"/>
    <mergeCell ref="B36:C36"/>
    <mergeCell ref="D36:G36"/>
    <mergeCell ref="H36:K36"/>
    <mergeCell ref="N36:O36"/>
    <mergeCell ref="P36:Q36"/>
    <mergeCell ref="T36:W36"/>
    <mergeCell ref="X36:Y36"/>
    <mergeCell ref="T34:W34"/>
    <mergeCell ref="X34:Y34"/>
    <mergeCell ref="AA34:AB34"/>
    <mergeCell ref="B35:C35"/>
    <mergeCell ref="D35:G35"/>
    <mergeCell ref="H35:K35"/>
    <mergeCell ref="N35:O35"/>
    <mergeCell ref="P35:Q35"/>
    <mergeCell ref="X33:Y33"/>
    <mergeCell ref="AA33:AB33"/>
    <mergeCell ref="T35:W35"/>
    <mergeCell ref="B34:C34"/>
    <mergeCell ref="D34:G34"/>
    <mergeCell ref="H34:K34"/>
    <mergeCell ref="N34:O34"/>
    <mergeCell ref="P34:Q34"/>
    <mergeCell ref="B33:C33"/>
    <mergeCell ref="D33:G33"/>
    <mergeCell ref="H33:K33"/>
    <mergeCell ref="N33:O33"/>
    <mergeCell ref="P33:Q33"/>
    <mergeCell ref="T33:W33"/>
    <mergeCell ref="X31:Y31"/>
    <mergeCell ref="AA31:AB31"/>
    <mergeCell ref="B32:C32"/>
    <mergeCell ref="D32:G32"/>
    <mergeCell ref="H32:K32"/>
    <mergeCell ref="N32:O32"/>
    <mergeCell ref="P32:Q32"/>
    <mergeCell ref="T32:W32"/>
    <mergeCell ref="X32:Y32"/>
    <mergeCell ref="AA32:AB32"/>
    <mergeCell ref="T30:W30"/>
    <mergeCell ref="X30:Y30"/>
    <mergeCell ref="AA30:AB30"/>
    <mergeCell ref="B31:C31"/>
    <mergeCell ref="D31:G31"/>
    <mergeCell ref="H31:K31"/>
    <mergeCell ref="N31:O31"/>
    <mergeCell ref="P31:Q31"/>
    <mergeCell ref="T31:W31"/>
    <mergeCell ref="B30:C30"/>
    <mergeCell ref="D30:G30"/>
    <mergeCell ref="H30:K30"/>
    <mergeCell ref="N30:O30"/>
    <mergeCell ref="P30:Q30"/>
    <mergeCell ref="AA28:AB28"/>
    <mergeCell ref="B29:C29"/>
    <mergeCell ref="D29:G29"/>
    <mergeCell ref="H29:K29"/>
    <mergeCell ref="N29:O29"/>
    <mergeCell ref="P29:Q29"/>
    <mergeCell ref="T29:W29"/>
    <mergeCell ref="X29:Y29"/>
    <mergeCell ref="AA29:AB29"/>
    <mergeCell ref="X27:Y27"/>
    <mergeCell ref="AA27:AB27"/>
    <mergeCell ref="B28:C28"/>
    <mergeCell ref="D28:G28"/>
    <mergeCell ref="H28:K28"/>
    <mergeCell ref="N28:O28"/>
    <mergeCell ref="P28:Q28"/>
    <mergeCell ref="T28:W28"/>
    <mergeCell ref="X28:Y28"/>
    <mergeCell ref="T26:W26"/>
    <mergeCell ref="X26:Y26"/>
    <mergeCell ref="AA26:AB26"/>
    <mergeCell ref="B27:C27"/>
    <mergeCell ref="D27:G27"/>
    <mergeCell ref="H27:K27"/>
    <mergeCell ref="N27:O27"/>
    <mergeCell ref="P27:Q27"/>
    <mergeCell ref="X25:Y25"/>
    <mergeCell ref="AA25:AB25"/>
    <mergeCell ref="T27:W27"/>
    <mergeCell ref="B26:C26"/>
    <mergeCell ref="D26:G26"/>
    <mergeCell ref="H26:K26"/>
    <mergeCell ref="N26:O26"/>
    <mergeCell ref="P26:Q26"/>
    <mergeCell ref="B25:C25"/>
    <mergeCell ref="D25:G25"/>
    <mergeCell ref="H25:K25"/>
    <mergeCell ref="N25:O25"/>
    <mergeCell ref="P25:Q25"/>
    <mergeCell ref="T25:W25"/>
    <mergeCell ref="X23:Y23"/>
    <mergeCell ref="AA23:AB23"/>
    <mergeCell ref="B24:C24"/>
    <mergeCell ref="D24:G24"/>
    <mergeCell ref="H24:K24"/>
    <mergeCell ref="N24:O24"/>
    <mergeCell ref="P24:Q24"/>
    <mergeCell ref="T24:W24"/>
    <mergeCell ref="X24:Y24"/>
    <mergeCell ref="AA24:AB24"/>
    <mergeCell ref="T22:W22"/>
    <mergeCell ref="X22:Y22"/>
    <mergeCell ref="AA22:AB22"/>
    <mergeCell ref="B23:C23"/>
    <mergeCell ref="D23:G23"/>
    <mergeCell ref="H23:K23"/>
    <mergeCell ref="N23:O23"/>
    <mergeCell ref="P23:Q23"/>
    <mergeCell ref="T23:W23"/>
    <mergeCell ref="B22:C22"/>
    <mergeCell ref="D22:G22"/>
    <mergeCell ref="H22:K22"/>
    <mergeCell ref="N22:O22"/>
    <mergeCell ref="P22:Q22"/>
    <mergeCell ref="AA20:AB20"/>
    <mergeCell ref="B21:C21"/>
    <mergeCell ref="D21:G21"/>
    <mergeCell ref="H21:K21"/>
    <mergeCell ref="N21:O21"/>
    <mergeCell ref="P21:Q21"/>
    <mergeCell ref="T21:W21"/>
    <mergeCell ref="X21:Y21"/>
    <mergeCell ref="AA21:AB21"/>
    <mergeCell ref="X19:Y19"/>
    <mergeCell ref="AA19:AB19"/>
    <mergeCell ref="B20:C20"/>
    <mergeCell ref="D20:G20"/>
    <mergeCell ref="H20:K20"/>
    <mergeCell ref="N20:O20"/>
    <mergeCell ref="P20:Q20"/>
    <mergeCell ref="T20:W20"/>
    <mergeCell ref="X20:Y20"/>
    <mergeCell ref="T18:W18"/>
    <mergeCell ref="X18:Y18"/>
    <mergeCell ref="AA18:AB18"/>
    <mergeCell ref="B19:C19"/>
    <mergeCell ref="D19:G19"/>
    <mergeCell ref="H19:K19"/>
    <mergeCell ref="N19:O19"/>
    <mergeCell ref="P19:Q19"/>
    <mergeCell ref="X17:Y17"/>
    <mergeCell ref="AA17:AB17"/>
    <mergeCell ref="T19:W19"/>
    <mergeCell ref="B18:C18"/>
    <mergeCell ref="D18:G18"/>
    <mergeCell ref="H18:K18"/>
    <mergeCell ref="N18:O18"/>
    <mergeCell ref="P18:Q18"/>
    <mergeCell ref="B17:C17"/>
    <mergeCell ref="D17:G17"/>
    <mergeCell ref="H17:K17"/>
    <mergeCell ref="N17:O17"/>
    <mergeCell ref="P17:Q17"/>
    <mergeCell ref="T17:W17"/>
    <mergeCell ref="X15:Y15"/>
    <mergeCell ref="AA15:AB15"/>
    <mergeCell ref="B16:C16"/>
    <mergeCell ref="D16:G16"/>
    <mergeCell ref="H16:K16"/>
    <mergeCell ref="N16:O16"/>
    <mergeCell ref="P16:Q16"/>
    <mergeCell ref="T16:W16"/>
    <mergeCell ref="X16:Y16"/>
    <mergeCell ref="AA16:AB16"/>
    <mergeCell ref="T14:W14"/>
    <mergeCell ref="X14:Y14"/>
    <mergeCell ref="AA14:AB14"/>
    <mergeCell ref="B15:C15"/>
    <mergeCell ref="D15:G15"/>
    <mergeCell ref="H15:K15"/>
    <mergeCell ref="N15:O15"/>
    <mergeCell ref="P15:Q15"/>
    <mergeCell ref="T15:W15"/>
    <mergeCell ref="B14:C14"/>
    <mergeCell ref="Y4:AA6"/>
    <mergeCell ref="J6:T7"/>
    <mergeCell ref="J9:T10"/>
    <mergeCell ref="D10:F11"/>
    <mergeCell ref="D14:G14"/>
    <mergeCell ref="H14:K14"/>
    <mergeCell ref="N14:O14"/>
    <mergeCell ref="P14:Q14"/>
    <mergeCell ref="E2:E9"/>
    <mergeCell ref="J3:T4"/>
  </mergeCells>
  <printOptions/>
  <pageMargins left="1.0236220472440944" right="0.15748031496062992" top="0.5905511811023623" bottom="0.9055118110236221" header="0.1968503937007874" footer="0.1968503937007874"/>
  <pageSetup horizontalDpi="600" verticalDpi="600" orientation="landscape" paperSize="5" scale="75" r:id="rId2"/>
  <headerFooter alignWithMargins="0">
    <oddFooter xml:space="preserve">&amp;L&amp;"Arial"&amp;8 Desarrollado por Sistemas Aries S.A.S. Reservados todos los derechos - 19_sino_egre_todas.rdlc - Versión AriesNet &amp;C&amp;R&amp;"Arial"&amp;8 Impreso por: EDMUNDO  MARTINEZ JESSIE, el día: martes, 23 de enero de 2024 siendo las: 10:19:17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2024-02-07T16:46:34Z</dcterms:modified>
  <cp:category/>
  <cp:version/>
  <cp:contentType/>
  <cp:contentStatus/>
</cp:coreProperties>
</file>