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20" yWindow="-60" windowWidth="20730" windowHeight="11100"/>
  </bookViews>
  <sheets>
    <sheet name="Seguimiento 2do. trimestre 2020" sheetId="1" r:id="rId1"/>
  </sheets>
  <calcPr calcId="145621"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Y59" i="1" l="1"/>
  <c r="Y44" i="1" l="1"/>
  <c r="Y7" i="1"/>
  <c r="Y8" i="1" l="1"/>
  <c r="Y9" i="1"/>
  <c r="Y10" i="1"/>
  <c r="Y11" i="1"/>
  <c r="Y12" i="1"/>
  <c r="Y13" i="1"/>
  <c r="Y14" i="1"/>
  <c r="Y15" i="1"/>
  <c r="Y16" i="1"/>
  <c r="Y17" i="1"/>
  <c r="Y18" i="1"/>
  <c r="Y19" i="1"/>
  <c r="Y20" i="1"/>
  <c r="Y21" i="1"/>
  <c r="Y22" i="1"/>
  <c r="Y23" i="1"/>
  <c r="Y24" i="1"/>
  <c r="Y25" i="1"/>
  <c r="Y26" i="1"/>
  <c r="Y27" i="1"/>
  <c r="Y28" i="1"/>
  <c r="Y29" i="1"/>
  <c r="Y30" i="1"/>
  <c r="Y31" i="1"/>
  <c r="Y32" i="1"/>
  <c r="Y33" i="1"/>
  <c r="Y34" i="1"/>
  <c r="Y35" i="1"/>
  <c r="Y36" i="1"/>
  <c r="Y37" i="1"/>
  <c r="Y38" i="1"/>
  <c r="Y39" i="1"/>
  <c r="Y40" i="1"/>
  <c r="Y41" i="1"/>
  <c r="Y42" i="1"/>
  <c r="Y43" i="1"/>
  <c r="Y45" i="1"/>
  <c r="Y46" i="1"/>
  <c r="Y47" i="1"/>
  <c r="Y48" i="1"/>
  <c r="Y49" i="1"/>
  <c r="Y50" i="1"/>
  <c r="Y51" i="1"/>
  <c r="Y52" i="1"/>
  <c r="Y53" i="1"/>
  <c r="Y54" i="1"/>
  <c r="Y55" i="1"/>
  <c r="Y56" i="1"/>
  <c r="Y57" i="1"/>
  <c r="Y58" i="1"/>
  <c r="Y60" i="1"/>
  <c r="Z7" i="1" l="1"/>
  <c r="Z49" i="1"/>
  <c r="Z44" i="1"/>
</calcChain>
</file>

<file path=xl/sharedStrings.xml><?xml version="1.0" encoding="utf-8"?>
<sst xmlns="http://schemas.openxmlformats.org/spreadsheetml/2006/main" count="424" uniqueCount="278">
  <si>
    <t>PROCESO RESPONSABLE</t>
  </si>
  <si>
    <t>PLANEACIÓN INSTITUCIONAL</t>
  </si>
  <si>
    <t>PLANES</t>
  </si>
  <si>
    <t>CRONOGRAMA</t>
  </si>
  <si>
    <t>No.</t>
  </si>
  <si>
    <t>MESES</t>
  </si>
  <si>
    <t>Plan de Participación Ciudadana</t>
  </si>
  <si>
    <t>Plan de Acción de Gobierno Digital</t>
  </si>
  <si>
    <t>Implementar Plan de Acción de Gobierno Digital</t>
  </si>
  <si>
    <t>Plan de Tratamientos de Riesgos de Seguridad y Privacidad de la Información</t>
  </si>
  <si>
    <t>Implementar  Plan de Tratamientos de Riesgos de Seguridad y Privacidad de la Información.</t>
  </si>
  <si>
    <t>Plan de Seguridad y Privacidad de la Información</t>
  </si>
  <si>
    <t>Implementar Plan de  Seguridad y Privacidad de la Información.</t>
  </si>
  <si>
    <t>Plan Estrategico de Tecnologias de la información y las Comunicaciones (PETIC)</t>
  </si>
  <si>
    <t xml:space="preserve">Plan de Acción </t>
  </si>
  <si>
    <t>Realizar Revisión por la Dirección</t>
  </si>
  <si>
    <t>Plan Anticorrupción y de Atención al Ciudadano</t>
  </si>
  <si>
    <t>Plan Anual de Comunicaciones</t>
  </si>
  <si>
    <t xml:space="preserve">Fortalecer el trámite de las Peticiones radicadas en la Entidad. </t>
  </si>
  <si>
    <t>Fortalecer el trámite de las Quejas radicadas en la Entidad.</t>
  </si>
  <si>
    <t xml:space="preserve">Fortalecer el trámite de los Reclamos radicados en la Entidad. </t>
  </si>
  <si>
    <t xml:space="preserve">Fortalecer el trámite de las Sugerencias  radicadas en la Entidad. </t>
  </si>
  <si>
    <t xml:space="preserve">Elaborar el Balance General mensual y Estado financiero </t>
  </si>
  <si>
    <t>Realizar el Estado de Situación Financiera economica y social</t>
  </si>
  <si>
    <t>Presentar oportunamente a la Secretaría de Hacienda el Informe Financiero Trimestral</t>
  </si>
  <si>
    <t>GESTIÓN FINANCIERA</t>
  </si>
  <si>
    <t xml:space="preserve"> ADQUISICIONES DE BIENES Y SERVICIOS</t>
  </si>
  <si>
    <t>Plan Anual de Adquisiciones</t>
  </si>
  <si>
    <t xml:space="preserve">Ejecutar Plan Anual de Adquisiciones de Bienes y servicios para cada vigencia. </t>
  </si>
  <si>
    <t>Plan Institucional de Capacitación (PIC)</t>
  </si>
  <si>
    <t>Ejecutar el Plan Institucional de Capacitación Institucional para la vigencia.</t>
  </si>
  <si>
    <t>Plan Estrategico de Talento Humano</t>
  </si>
  <si>
    <t>Ejecutar Plan Estrategico de Talento Humano</t>
  </si>
  <si>
    <t>Plan de Previsión de Recursos Humanos</t>
  </si>
  <si>
    <t>Ejecutar Plan de Previsión de Recursos Humanos</t>
  </si>
  <si>
    <t>Plan Anual de Vacantes</t>
  </si>
  <si>
    <t>Plan de Bienestar Social</t>
  </si>
  <si>
    <t xml:space="preserve">Ejecutar Plan de Bienestar Social  </t>
  </si>
  <si>
    <t>Plan de Estimulos e Incentivos Institucionales</t>
  </si>
  <si>
    <t xml:space="preserve">Ejecutar  Plan de Estimulos e Incentivos  Intitucionales.  </t>
  </si>
  <si>
    <t>Plan Institucional de Archivos de la Entidad (PINAR)</t>
  </si>
  <si>
    <t>Ejecutar Plan Institucional de Archivos de la Entidad (PINAR)</t>
  </si>
  <si>
    <t>Plan de Trabajo Anual en Seguridad y Salud en el Trabajo</t>
  </si>
  <si>
    <t>Ejecutar Plan de Trabajo Anual en Seguridad  y Salud en el trabajo</t>
  </si>
  <si>
    <t>TALENTO HUMANO</t>
  </si>
  <si>
    <t>Plan de Acción</t>
  </si>
  <si>
    <t>INFRAESTRUCTURA</t>
  </si>
  <si>
    <t>GESTIÓN DOCUMENTAL</t>
  </si>
  <si>
    <t>GESTIÓN JURIDICA</t>
  </si>
  <si>
    <t>Dar Tramite oportuno a las demandas Judiciales que puedan suscitarse en contra de la Entidad, para así poder conducirlas a buen término</t>
  </si>
  <si>
    <t>Defender juridicamente a la entidad como respuesta a las denuncias en contra de la misma.</t>
  </si>
  <si>
    <t>ADMINISTRATIVO SANCIONATORIO</t>
  </si>
  <si>
    <t>Programa Anual de Auditorias</t>
  </si>
  <si>
    <r>
      <rPr>
        <sz val="9"/>
        <rFont val="Arial"/>
        <family val="2"/>
      </rPr>
      <t xml:space="preserve">Elaborar, socializar y presentar para aprobación del Comité Institucional de Control Interno el Programa </t>
    </r>
    <r>
      <rPr>
        <sz val="9"/>
        <color theme="1"/>
        <rFont val="Arial"/>
        <family val="2"/>
      </rPr>
      <t>Anual de  Auditorías Internas de Gestión de la vigencia</t>
    </r>
  </si>
  <si>
    <t>Desarrollar auditorías internas de Gestión</t>
  </si>
  <si>
    <t>Coordinar auditorías internas de Calidad.</t>
  </si>
  <si>
    <t>EVALUACIÓN, ANÁLISIS Y MEJORA</t>
  </si>
  <si>
    <t>Realizar Evaluación Anual del Sistema de Control Interno</t>
  </si>
  <si>
    <t>Elaborar  Informe de Evaluación  del Control Interno Contable</t>
  </si>
  <si>
    <t>Elaborar Informe Semestral Seguimiento y Evaluación de la Atención a las (PQRSD)</t>
  </si>
  <si>
    <t>Elaborar Informe de Seguimiento y Evaluación del Plan Anticorrupción y Atención Al Ciudadano</t>
  </si>
  <si>
    <t>PARTICIPACIÓN CIUDADANA</t>
  </si>
  <si>
    <t>Elaborar y ejecutar el Plan de Participación Ciudadana</t>
  </si>
  <si>
    <t>Fortalecer el trámite de las Denuncias radicadas en la Entidad.</t>
  </si>
  <si>
    <t>Programar y ejecutar capacitación a Veedores Ciudadanos,Miembros de las Juntas de Acción Comunal y Ciudadania en General</t>
  </si>
  <si>
    <t>Apoyar en la comformación de Veedurias Ciudadanas</t>
  </si>
  <si>
    <t>RESPONSABILIDAD FISCAL</t>
  </si>
  <si>
    <t>Tramitar la etapa de indagaciones preliminares dentro de los terminos legalmente establecidos para ello.</t>
  </si>
  <si>
    <t>Proferir Auto de Imputacion de Responsabilidad Fiscal, dentro de los terminos legalmente establecidos para ello.</t>
  </si>
  <si>
    <t>Establecer el numero de auto de cese y archivo de las actuaciones Fiscales por pago.</t>
  </si>
  <si>
    <t>JURISDICCIÓN COACTIVA</t>
  </si>
  <si>
    <t xml:space="preserve">Tramitar  los mandamientos de pagos para dar inicio a los Procesos de Jurisdición Coactiva </t>
  </si>
  <si>
    <t>Identificar los bienes de los presuntos responsables fiscales como respuesta alos procesos cuactivos realizados en la entidad</t>
  </si>
  <si>
    <t>Plan General de Auditorias (PGA)</t>
  </si>
  <si>
    <t>Realizar seguimiento y evaluación al cumplimiento de los planes de mejoramiento de auditorias anteriores realizados a los sujetos de control.</t>
  </si>
  <si>
    <t>Elaborar  Informe Anual sobre el estado de los Recursos Naturales y del Medio Ambiente</t>
  </si>
  <si>
    <t>Elaborar  Informe sobre el estado de las Finanzas publicas territoriales</t>
  </si>
  <si>
    <t>AUDITORIA</t>
  </si>
  <si>
    <t>Actualizar   Manual de Calidad en el marco de la ISO 9001:2015 con las nuevas Lineas estrategicas 2020-2021</t>
  </si>
  <si>
    <t>Ejecutar  Plan Anual de Acción para la vigencia  en el marco del Plan de  Comunicaciones Institucional adoptado por la entidad</t>
  </si>
  <si>
    <t xml:space="preserve">1.3. Realizar seguimiento efectivo a las Peticiones, Quejas, Reclamos y Sugerencias  de competencia de la entidad </t>
  </si>
  <si>
    <t>1.1. Optimizar los Sistemas de Información y Comunicación (TICS)</t>
  </si>
  <si>
    <t>1.4. Fortalecer el Sistema de Gestión de Calidad y Certificación en las Normas de Calidad Pertinentes.</t>
  </si>
  <si>
    <t xml:space="preserve">1.6. Fortalecer el Talento Humano y cultura organizacional </t>
  </si>
  <si>
    <t>Elaborar y ejecutar el Presupuesto Anual de Gastos de la Entidad</t>
  </si>
  <si>
    <t>1.5. Ejecutar el Presupuesto,  y  las  demás acciones necesarias para el normal funcionamiento de la entidad</t>
  </si>
  <si>
    <t>1.8. Ejecutar las actividades orientadas a la correcta y oportuna organización de los archivos de gestión.</t>
  </si>
  <si>
    <t>1.2. Fortalecer los mecanismos de Transparencia y Lucha contra la Corrupción   de la mano de la Ciudadania</t>
  </si>
  <si>
    <t>1.7. Adelantar actividades que permitan mejorar  la Infraestructura fisica y tecnologica de la entidad garantizando un ambiente laboral optimo para los funionarios.</t>
  </si>
  <si>
    <t>Suscribir convenios  y/o alianzas o continuar con los vigentes</t>
  </si>
  <si>
    <t>1.9. Llevar a cabo la defensa de la entidad cuando se presenten demandas judiciales en su contra</t>
  </si>
  <si>
    <t xml:space="preserve">Ejecutar  Plan de Infraestructura.  </t>
  </si>
  <si>
    <t>2.1. Promover la participación y el diálogo con el ciudadano, mediante el uso de los diferentes espacios y canales disponibles, con el fin de mantener un flujo de comunicación constante y directa con la población.</t>
  </si>
  <si>
    <t>2.2. Celebrar convenios y/o alianzas con instituciones que permitan mejorar las competencias, valores, conocimientos y habilidades tanto  de los servidores públicos como de la comunidad</t>
  </si>
  <si>
    <t>OBJETIVO ESTRATEGICO</t>
  </si>
  <si>
    <t>ESTRATEGIAS</t>
  </si>
  <si>
    <t>ACTIVIDADES</t>
  </si>
  <si>
    <t>Instrumento de ejecución</t>
  </si>
  <si>
    <t>Tipo de Indicador de Desempeño</t>
  </si>
  <si>
    <t>Indicador</t>
  </si>
  <si>
    <t>Meta  anual y/o producto</t>
  </si>
  <si>
    <t>Eficiencia</t>
  </si>
  <si>
    <t xml:space="preserve">Plan  de comunicaciones </t>
  </si>
  <si>
    <t>Plan de Acción Gobierno Digital</t>
  </si>
  <si>
    <t>Eficacia</t>
  </si>
  <si>
    <t xml:space="preserve"> Plan de Tratamientos de Riesgos de Seguridad y Privacidad de la Información.</t>
  </si>
  <si>
    <t>Plan de  Seguridad y Privacidad de la Información.</t>
  </si>
  <si>
    <t>(No. Actividades realizadas del PAAC/ No.actividades programadas del PAAC)*100.</t>
  </si>
  <si>
    <t>(Número de actividades realizadas en el marco del PAGD /Número de actividades programadas en el PAGD)X100</t>
  </si>
  <si>
    <t>(Número de actividades realizadas del  PTRSPI /Número de actividades programadas del PTRSPI)X100</t>
  </si>
  <si>
    <t>(Número de actividades realizadas del PSPI / Numero de actividades programadas en el PSPI)X100</t>
  </si>
  <si>
    <t>Plan Anticorrupción y Atención al ciudadano</t>
  </si>
  <si>
    <t>(Número de actividades realizadas del PAAC /Número de actividades programadas del  PAAC)X100</t>
  </si>
  <si>
    <t>Procedimiento PQRSD</t>
  </si>
  <si>
    <t>Efectividad</t>
  </si>
  <si>
    <t>(Número de Peticiones resueltas oportunamente/Número de Peticiones radicadas)X100</t>
  </si>
  <si>
    <t>(Número de Quejas resueltas oportunamente/Número de Quejas radicadas)X100</t>
  </si>
  <si>
    <t>(Número de Reclamos resueltos oportunamente/Número de Reclamos radicados)X100</t>
  </si>
  <si>
    <t>(Número de Sugerencias atendidas oportunamente/Número de Sugerencias recepcionadas)X100</t>
  </si>
  <si>
    <t>Acta de la Revisión por la Dirección</t>
  </si>
  <si>
    <t>(Número de Revisión por la Dirección realizadas/Número de Revisión por la Dirección programadas)X100</t>
  </si>
  <si>
    <t>Manual de Calidad</t>
  </si>
  <si>
    <t xml:space="preserve"> Numero de Manual Actualizado y adoptado</t>
  </si>
  <si>
    <t>Presupuesto adoptado</t>
  </si>
  <si>
    <t>(Valor presupuesto ejecutado/Valor presupuesto asignado)X100</t>
  </si>
  <si>
    <t>Balance General de la Vigencia</t>
  </si>
  <si>
    <t>(Número de balance general elaborada y aprobada /Número de balance general por elaborar y aprobar)X100</t>
  </si>
  <si>
    <t>Informe Estado Financiero del año</t>
  </si>
  <si>
    <t>(Número de estado de la situación financiera económica y social elaborada y validado/Número de estado de la situación financiera económica y social por elaborar)X100</t>
  </si>
  <si>
    <t>Informe Fianaciero</t>
  </si>
  <si>
    <t>(Número de Informes presentados/Número de Informes obligados a presentar)X100</t>
  </si>
  <si>
    <t>Informe avance</t>
  </si>
  <si>
    <t>(Valor del Plan de Adquisiciones de bienes y  servicios ejecutado/Valor del Plan de Adquisiciones de bienes y servicios programado)X100</t>
  </si>
  <si>
    <t xml:space="preserve"> Plan Anual de Vacantes</t>
  </si>
  <si>
    <t xml:space="preserve">Plan de Bienestar Social </t>
  </si>
  <si>
    <t>(Número de actividades del Plan de Bienestar Social realizadas/Número de actividades del Plan de Bienestar Social programadas)X100</t>
  </si>
  <si>
    <t>(Número de jornadas del Plan de Bienestar Social realizadas/Número de jornadas del Plan de Bienestar Social programadas)X100</t>
  </si>
  <si>
    <t>(Número de cursos del Plan de Bienestar Social realizados/Número de cursos del Plan de Bienestar Social programados)X100</t>
  </si>
  <si>
    <t>Plan de Estimulos eIncentivos</t>
  </si>
  <si>
    <t>(Número de actividades realizadas/Número de actividades programadas)X100</t>
  </si>
  <si>
    <t xml:space="preserve">Documento Diagnóstico </t>
  </si>
  <si>
    <t>(Número de actividades del PINAR realizadas/Número de actividades del PINAR programadas)X100</t>
  </si>
  <si>
    <t>(Número de actividades  de los planes en el marco del PETH realizadas /Número de actividades de los planes en el marco del PETH programadas)X100</t>
  </si>
  <si>
    <t>Cobertura</t>
  </si>
  <si>
    <t>(Número capacitaciónes realizadas /Número de  capacitaciónes programadas)X100</t>
  </si>
  <si>
    <t>Registro de capacitaciones</t>
  </si>
  <si>
    <t>Plan de Infraestructura</t>
  </si>
  <si>
    <t>Plan de Trabajo anual en Seguridad  y Salud en el trabajo</t>
  </si>
  <si>
    <t>(Numero de actividades realizadas en el marco del Plan de SST/Numero de Actividades Programadas  en el Plan de  SST)X100</t>
  </si>
  <si>
    <t xml:space="preserve">Demandas interpuestas </t>
  </si>
  <si>
    <t xml:space="preserve">(Numero de demandas en contra de la entidad tramitadas oportunamente/Numero de demandas en contra de la entidad)X100  </t>
  </si>
  <si>
    <t>Sentencias emitidas por el instancias judiciales</t>
  </si>
  <si>
    <t>(Numero de sentencias favorables/ Numero de Sentencias Emitidos)X100</t>
  </si>
  <si>
    <t xml:space="preserve">Acto administrativo </t>
  </si>
  <si>
    <t>(Número de procesos administrativos resueltos/Número de procesos administratvos aperturados (si amerita)X100</t>
  </si>
  <si>
    <t xml:space="preserve">Acto administrativo y Traslados </t>
  </si>
  <si>
    <t>Programa de Auditorías Interna de Gestión</t>
  </si>
  <si>
    <t xml:space="preserve"> Programa Anual de Auditorías internas de Gestión elaborada, socializada y aprobada.</t>
  </si>
  <si>
    <t>(Número de auditorías interna de Gestión desarrolladas/Número auditorías interna de Gestión programadas)X100</t>
  </si>
  <si>
    <t>(Número de auditorías interna de calidad coordinadas/Número auditorías interna de calidad programadas)X100</t>
  </si>
  <si>
    <t>Evaluación Anual del Sistema de Control Interno</t>
  </si>
  <si>
    <t>Numero de Informe de Evaluación Anual del Sistema de Control Interno</t>
  </si>
  <si>
    <t>Informe Evaluación  del Control Interno Contable</t>
  </si>
  <si>
    <t>Numero de Informe de Evaluación de Control Interno Contable</t>
  </si>
  <si>
    <t>Informe Semestral Seguimiento y Evaluación de la Atención a las (PQRSD)</t>
  </si>
  <si>
    <t>(Número de Informe Semestral de Seguimiento y Evaluación de la Atención a las (PQRSD) realizado/Número de Informe Semestral de Seguimiento y Evaluación de la Atención a las (PQRSD) programado)X100</t>
  </si>
  <si>
    <t>(Número de seguimiento y evaluación al PAAC realizado/Número de seguimiento y evaluación  al PAAC programado)X100</t>
  </si>
  <si>
    <t xml:space="preserve"> Plan de Participación Ciudadana</t>
  </si>
  <si>
    <t>(Número de las actividades realizadas en el  Plan de Participación Ciudadana /Número de las actividades programadas en el Plan de Participación Ciudadana)X100</t>
  </si>
  <si>
    <t>Mesa de Trabajo Equipo Auditoría y Participación.</t>
  </si>
  <si>
    <t>(Número de denuncias tramitadas  en el periodo evaluado/ Número total de denuncias por tramitar en el periodo evaluado dentro del termino de ley )X100</t>
  </si>
  <si>
    <t>Lista de asistencias, actas y memorias</t>
  </si>
  <si>
    <t xml:space="preserve">(Numero de capacitaciónes realizadas  / Numero de capacitaciónes programadas)X100 </t>
  </si>
  <si>
    <t>Listado de Inscritos</t>
  </si>
  <si>
    <t>Numero de Veeduria Ciudadana comformada</t>
  </si>
  <si>
    <t>(Número de convenios desarrollados/Número de convenios suscritos)X100</t>
  </si>
  <si>
    <t>Convenios</t>
  </si>
  <si>
    <t>Plan General de Auditorías-PGA</t>
  </si>
  <si>
    <t>(Número de  Auditorías realizadas / Número de auditorías programadas)X100</t>
  </si>
  <si>
    <t>Planes de mejoramiento individual</t>
  </si>
  <si>
    <t>(Número de planes de mejoramiento evaluados/Número de planes de mejoramiento suscritos)X100</t>
  </si>
  <si>
    <t>Informe Anual sobre el estado de los Recursos Naturales y del Medio Ambiente</t>
  </si>
  <si>
    <t xml:space="preserve">Número de informe Anual sobre el estado de los Recursos Naturales y del Medio Ambiente realizado y publicado </t>
  </si>
  <si>
    <t xml:space="preserve"> Informe sobre el estado de las Finanzas publicas territoriales</t>
  </si>
  <si>
    <t xml:space="preserve"> Eficiencia</t>
  </si>
  <si>
    <t xml:space="preserve">Número de informe sobre el estado de las Finanzas publicas territoriales realizado y Publicado </t>
  </si>
  <si>
    <t xml:space="preserve">Auto de apertura </t>
  </si>
  <si>
    <t>(Número de indagaciones tramitadas en los términos legales dentro del periodo / Número de indagaciones aperturados dentro del periodo)X100</t>
  </si>
  <si>
    <t>Auto de Imputación</t>
  </si>
  <si>
    <t>(Número de auto de imputación de Responsabilidad Fiscal tramitadas dentro del periodo /Número de auto de imputacion proferidas dentro del periodo)X100.</t>
  </si>
  <si>
    <t>Auto</t>
  </si>
  <si>
    <t xml:space="preserve">(Número de autos de cese y archivo por pago efectuados dentro del periodo/ Número de autos de cese y archivo  con los valores de pago relacionados dentro del periodo.)X100 </t>
  </si>
  <si>
    <t>Mandamientos de Pago</t>
  </si>
  <si>
    <t>(Numero de mandamientos de pago tramitados/Numero de procesos de jurisdicción coactiva iniciados)X100</t>
  </si>
  <si>
    <t>Relación de Identificación de Bienes</t>
  </si>
  <si>
    <t>(Numero de procesos coactivos en que se ha realizado busqueda de bienes/ Numero de Procesos  Coactivos)X100</t>
  </si>
  <si>
    <t>3.0. Fortalecer el Proceso de Responsabilidad Fiscal y Jurisdicción Coactiva, mediante la articulación de un Proceso Auditor efectivo, en pro de salvaguardar el Erario Público</t>
  </si>
  <si>
    <t xml:space="preserve"> 2.0.   Promover la Participación de la Ciudadanía en la vigilancia de la gestión pública y sus resultados</t>
  </si>
  <si>
    <t>1.0.  Asegurar el funcionamiento e impulsar el Fortalecimiento Institucional</t>
  </si>
  <si>
    <t>Implementar Plan Estrategico de Tecnologias de la información y las Comunicaciones (PETIC)</t>
  </si>
  <si>
    <t>(Número de actividades realizadas del PETIC/ Numero de actividades programadas en el PETIC)X100</t>
  </si>
  <si>
    <t>Implementar  Plan Anticorrupción y Atención al Ciudadano para la vigencia 2020.</t>
  </si>
  <si>
    <t>Ejecutar del Plan General de Auditoría (PGA) para la vigencia 2020</t>
  </si>
  <si>
    <t>(Número de empleos proveidos en la planta global de la entidad / Numero de empleos por proveer en la planta global de la entidad)X100</t>
  </si>
  <si>
    <t>Reportar las vacantes definitivas que se generan durante la vigencia, conforme con la normativa interna y externa.</t>
  </si>
  <si>
    <t xml:space="preserve"> (Numero de cargos de carrera administrativas vacantes/ Numero de cargos de carrera administrativas vacantes reportados a las instancias)X100</t>
  </si>
  <si>
    <t xml:space="preserve">Aplicar el proceso administrativo sancionatorio a los sujetos de derecho </t>
  </si>
  <si>
    <t xml:space="preserve">Expedir los actos administrativos sancionatorios tomando como base los traslados realizados por las diversas dependencias </t>
  </si>
  <si>
    <t>Numero de resoluciones sancionatorias expedidas/Numero de traslados vencidos en terminos para expedición de resoluion sancionatoria)X100</t>
  </si>
  <si>
    <t xml:space="preserve"> Plan Estrategico de Tecnologias de la información y las Comunicaciones (PETIC</t>
  </si>
  <si>
    <t>1.10. Optimizar el Sistema de Control Interno y aplicar acciones para su mejora continua</t>
  </si>
  <si>
    <t>3.1 Imponer Sanciones a los servidores públicos cuando en el ejercicio de sus funciones violan las disposiciones contenidas en el artículo 101 de la Ley 42 de 1993.</t>
  </si>
  <si>
    <t>3.2. Fortalecer las medidas para la protección de los recursos públicos</t>
  </si>
  <si>
    <t>3.3. Ejercer celeridad en el trámite de los Procesos de Responsabilidad Fiscal y Jurisdicción Coactiva</t>
  </si>
  <si>
    <t>NUMERADOR</t>
  </si>
  <si>
    <t>DENOMINADOR</t>
  </si>
  <si>
    <t>% DE AVANCE DE METAS</t>
  </si>
  <si>
    <t>CUMPLIMIENTO EJE ESTRATÉGICO</t>
  </si>
  <si>
    <t>DESCRIPCIÓN DEL INDICADOR</t>
  </si>
  <si>
    <t>SEGUIMIENTO  2020</t>
  </si>
  <si>
    <t>No se radicaron quejas en el trimestre</t>
  </si>
  <si>
    <t>No se radicaron reclamos en el trimestre</t>
  </si>
  <si>
    <t>No se radicaron sugerencias en el trimestre</t>
  </si>
  <si>
    <t>El programa fue elaborado por la Oficina de Control Interno y socializado y aprobado en el Comité Institucional de Control Interno en reunión ordinaria de fecha 26 de febrero de 2020</t>
  </si>
  <si>
    <t>De acuerdo con lo establecido por la Función Pública, se diligenció la primera parte del formulario de Reporte de Avance de la Gestión-FURAG, correspondiene a la vigencia 2019, en el mes de diciembre y en el mes de marzo y dentro de los términos previstos para ello, se diligenció la seguda parte  en febrero- marzo de 2020, de acuerdo a las preguntas aplicadas.</t>
  </si>
  <si>
    <t>En el mes de febrero de 2020, se realizó y comunicó el Informe de Evaluación del Control Interno Contable correspondiente a la vigencia 2019.</t>
  </si>
  <si>
    <t>ANUAL (Enero - Marzo)</t>
  </si>
  <si>
    <t>Durante el primer trimestre se desarrollaron tres (3)  actividades en un 100% : Elaborar el Plan de Acción 2020, Socializar a traves de comunicados las reuniones preparatorias para la Audiencia Pública de Rendición de Cuentas y Elaborar diapositivas para la Estrategia de Rendición de Cuentas. Es importante anotar que las demas actividades programadas en el plan llevan un avance significativo</t>
  </si>
  <si>
    <t>De las 26 actividades en los 4 componentes se lograron realizar en el primer trimestre 6 de ellas: Divulgar el Plan de Corrupción y de atención al Ciudadano 2020, Publicar un (1) Informe de Gestión  (Vigencia 2019), formulario virtual para que la ciudadania pueda relacionar las preguntas o temas a saber en la audienca de rendición de cuentas, Reuniones Públicas Preparatorias para la Audiencia de Rendición de  cuentas, Divulgar a la ciudadania   los canales dispuestos para su atención</t>
  </si>
  <si>
    <t>En el trimestre se radicaron ocho (8) peticiones las cuales fueron resueltas oportunamente</t>
  </si>
  <si>
    <t>El manual se encuetra en revisión</t>
  </si>
  <si>
    <t xml:space="preserve">Durante el trimestre evaluado, no se tiene programado auditorias internas de gestión </t>
  </si>
  <si>
    <t>De acuerdo con el Programa anual de auditorias interna de la vigencia 2020, se tiene programada su ejecución en el mes de abril de la presente vigencia</t>
  </si>
  <si>
    <t>Se realizó el seguimiento correspondiente al período septiembre- diciembre en el mes de enero de 2020.</t>
  </si>
  <si>
    <t>En el primer trimestre de 2020, se realizó el informe correspondiente al segundo semestre de 2019, el cual fue comunicado y publicado.</t>
  </si>
  <si>
    <t>Durante este trimestre fueron programadas 12 actividades en el plan de Participación Ciudadana, de las cuales se realizaron dos (2), que son las reuniones preparatorias previas a las rendicion de cuentas vigencia 2019, una en San Andrés isla y otra en Providencia y Santa Catalina. Debido a la situación de emergencia sanitaria por el COVID 19, presentada no fue posible la realización de las siguientes actividades: La Rendición de Cuentas de la Vigencia 2019 en San Andrés, y en Providencia y Santa Catalina; Reconocer la Participación y Asistencia Activa en las Audiencias de Rendición de Cuentas, en San AndrésIsla, Providencia y Santa Catalina; y el Informe de Rendición de Cuentas Parcial. Igualmente No se suscribió convenio Nuevo  para el fortalecimiento de la Participación Ciudadana, y No se ha realizado el contrato para el apoyo logístico de las actividades de Participación Ciudadana, esto para un total de siete (7) actividades sin cumplir en este trimestre. Las actividades de Capacitar en Participación Ciudadana para el ejercicio del control social y fiscal a la Gestión Pública. Capacitar, Fortalecer , promover el Control Social en miembros de las Juntas de Accion Comunal, Veedores Ciudadanos y Ciudadanía en General. y  Apoyar la Conformación de Veedurías Ciudadanos; estas tres (3) están programadas para ser ejecutadas durante todo el periodo, por lo tanto se encuentran en ejecución.</t>
  </si>
  <si>
    <t>A Corte Marzo 31 de 2020, El inventario de denuncias está representado en diez (10), dos (02) provenientes de vigencia 2019 y ocho (08) de la actual. De los cuales fueron resueltas seis (06),  cinco (05) de la vigencia actual y uno (01) de la anterior y siguen en trámite cuatro (04) uno (01) de la vigencia anterior y tres (03) de la Actual.</t>
  </si>
  <si>
    <t>No se dio comienzo a esta actividad durante el trimestre por la situación de la Emergencia Sanitaria presentada por el COVID 19, pero su realización esta programada hasta el último trimestre de la presente vigencia fiscal. Se encuentra en periodo de ejecución</t>
  </si>
  <si>
    <t>Esta actividad todavía se encuentra en proceso, debido a que en el Plan de Participación Ciudadana se tiene programado su realización hasta el último trimestre del año. Se encuentra en periodo de ejecución.</t>
  </si>
  <si>
    <t>Esta Actividad no se realizó Durante el Trimestre debido a la situación de la Emergencia Sanitaria Presentada por el COVID 19,  se modificará al Plan de Participación Ciudadana para su reprogramación.</t>
  </si>
  <si>
    <t xml:space="preserve">Fueron ejecutados las cinco audirorias programadas par el pimer trimestre, Auditorias regulares a Aguas de San Andres, a la Asamblea Departamental, a las Instituciones Educativas Tecnico Industrial, Brooks Hill Bilingual Schooly la Sagrada familia. el PGA sufrio modificacion como consecuenciadel confinamiento establecido por la declaracion de emergencia sanitaria declarada por la pandemia del COVID - 19. </t>
  </si>
  <si>
    <t>Evaluado en la auditoria regular a la  asamblea departamental, uno que habia sido suscrito.</t>
  </si>
  <si>
    <t>Se elabora en el segundo semestre</t>
  </si>
  <si>
    <t xml:space="preserve">Se encuentra en elaboración </t>
  </si>
  <si>
    <t>para este trimestre se realizaron dos capacitaciones de acuerdo a lo programado en el plan</t>
  </si>
  <si>
    <t>para este trimestre se realizaron dos capacitaciones y dos actividades de seguridad social en el trabajo</t>
  </si>
  <si>
    <t xml:space="preserve">hay 8 vacantes por proveer </t>
  </si>
  <si>
    <t xml:space="preserve">hay 8 cargos de carrera administrativa vacantes y 8 reportados a las instnacias </t>
  </si>
  <si>
    <t>En el plan de bienestar social para la vigencia 2020 no se establecieron las actividades por lo tanto hubo la nesecidad identificar las actividades para el segundo trimestre</t>
  </si>
  <si>
    <t>En el plan de bienestar social para la vigencia 2020 no se establecieron las jornadas por lo tanto hubo la nesecidad identificar las actividades y programarlas para el segundo trimestre</t>
  </si>
  <si>
    <t>En el plan de bienestar social para la vigencia 2020 no se establecieron los cursos por lo tanto hubo la nesecidad identificar las actividades y programarlas para el segundo trimestre</t>
  </si>
  <si>
    <t>Para esta vigencia no se solicitaron estimulos</t>
  </si>
  <si>
    <t xml:space="preserve">para este trimestre se adelantaron dos actividades correspondientes a la evaluacion, actualizaciony diseño del sistema de gestion de seguridad social </t>
  </si>
  <si>
    <t xml:space="preserve">Se programaron estas actividades para el segundo trimestre </t>
  </si>
  <si>
    <t>Actividades programadas para el segundo semestre</t>
  </si>
  <si>
    <t xml:space="preserve">Para este trimestre no se presentaron demandas en contra de la entidad </t>
  </si>
  <si>
    <t>No se han proferido fallos de los procesos que se encuentran en curso</t>
  </si>
  <si>
    <t xml:space="preserve">Para este trimestre no se aperturaron procesos </t>
  </si>
  <si>
    <t>Se adopta Plan de Adquisiciones mediante Resolucion 022 del 30 de enero de 2020 y se realizo una modificacion al plan de adquisiciones mediante Resolucion 055 del 27 de febrero. Corresponde a 16 contratos los cuales en su totalidad suman $764.706.666</t>
  </si>
  <si>
    <t>La actividad se encuentra progrmada para el tercer trimestre</t>
  </si>
  <si>
    <t>Mediante Resolución 052 del 25//02/2020 se adopta el plan de ación de gobierno digital.
En el primer trimestre acorde con lo programado se habilitaron espacios de participación en el sitio web para que la ciudadanía participara en la construcción de planes y ejercicios de rendición de cuentas y se actualizo el catalogo de sistemas de información.</t>
  </si>
  <si>
    <t>Mediante Resolución 021 del 30//01/2020 se adopta el plan de tratatamiento de riesgos de seguridad y privacidad de la informacion.
 Se realizó la actividad correspondiente a la revisión y actualizacion del procedimiento/metodologia para la gestión de riesgos de seguridad y privacidad de la información y seguridad digital,</t>
  </si>
  <si>
    <t>Mediante Resolución 021 del 30//01/2020 se adopta el plan de seguridad y privacidad de la información y trtatamiento de riesgos de seguridad y privacidad de la informacion.
 En el primer trimestre se elaboró procedimientos asociados a la continuidad del negocio.</t>
  </si>
  <si>
    <r>
      <t xml:space="preserve">Mediante Resolución 020 del 20//01/2020 se adopta el plan estrategico de tecnologias de la información y las comunicaciones -PETI-,
De las actividades/proyectos definidos para la vigencia se han </t>
    </r>
    <r>
      <rPr>
        <sz val="9"/>
        <rFont val="Arial"/>
        <family val="2"/>
      </rPr>
      <t xml:space="preserve">se nencuentran en ejecución el mantenimiento de la plataforma/servcios tecnologicos de la entidad y la implementación y mejoramento de la política de gobierno digital. Igualmente se han generado espacios de comunicacion y participación ciudadana </t>
    </r>
  </si>
  <si>
    <t>La ejecución del presupuesto de la entidad alconzo en el trimestre un 25%</t>
  </si>
  <si>
    <t xml:space="preserve">Durante el primer trimestre no fue elaborado Estado de situacion financiera dado que en momento que se estaba realizando la apertura de la contabilidad de la vigencia se presento el aislamiento total obligatorio y por consiguiente algunos procesos quedaron suspendidos dada la dificultad del trabajo en casa en la isla por la conectividad. </t>
  </si>
  <si>
    <t xml:space="preserve">Durante el primer trimestre no fue elaborado Estado de Resultado Integral dado que en momento que estabamos realizando la apertura de la contabilidad de la vigencia fue decretado el aislamiento total obligatorio y por consiguiente algunos procesos quedaron suspendidos dada la dificultad del trabajo en casa en la isla por la conectividad. </t>
  </si>
  <si>
    <t xml:space="preserve">Se continuó en el trimestre con el trámite de las preliminares de la vigencia anterior una de las cuales pasó a proceso, y fueron iniciados 3 en este trimestre. </t>
  </si>
  <si>
    <t xml:space="preserve">Las imputaciones proferidas fueron tramitadas en el trimestre. </t>
  </si>
  <si>
    <t xml:space="preserve">Fueron proferidos dos (2) autos de cese y archivo por pago con sus respectivos valores  dentro del periodo. </t>
  </si>
  <si>
    <t>Durante el primer trimestre del año 2020 se presento el informe financiero solicitado por el Contador del departamento  correspondiente al 4to trimestre del año 2019 y fue remitido a la Gobernacion de san Andres el 15 de febrero del año 2020</t>
  </si>
  <si>
    <t>Tramitar los cobros persuasicivos a los titulos ejecutivos que se encuentran debidamente ejecutoriados.</t>
  </si>
  <si>
    <t>Cobros persuasicivos</t>
  </si>
  <si>
    <t>(Numero de cobros persuasivos iniciados/  total de titulos ejecutivos ejecutoriados x100)</t>
  </si>
  <si>
    <t>Durante el trimeste no fueron elaborados mandamientos de pago.Toda vez que no se han iniciado cobros coactivos</t>
  </si>
  <si>
    <t>En el trimestre se han iniciado 12 cobros persuasivos</t>
  </si>
  <si>
    <t>En el trimestre se ha realizado la busqueda de bienes, dentro delos todos los procesos, en  el periodo.</t>
  </si>
  <si>
    <t>CUADRO DE SEGUIMIENTO Y EVALUACIÓN TRIMESTRAL PLAN DE ACCIÓN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</si>
</sst>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b/>
      <sz val="9"/>
      <name val="Calibri"/>
      <family val="2"/>
    </font>
    <font>
      <b/>
      <sz val="9"/>
      <name val="Arial"/>
      <family val="2"/>
    </font>
    <font>
      <sz val="9"/>
      <color theme="1"/>
      <name val="Arial"/>
      <family val="2"/>
    </font>
    <font>
      <sz val="8"/>
      <name val="Arial"/>
      <family val="2"/>
    </font>
    <font>
      <sz val="8"/>
      <color theme="1"/>
      <name val="Arial"/>
      <family val="2"/>
    </font>
    <font>
      <sz val="9"/>
      <color rgb="FF000000"/>
      <name val="Arial"/>
      <family val="2"/>
    </font>
    <font>
      <sz val="9"/>
      <name val="Arial"/>
      <family val="2"/>
    </font>
    <font>
      <sz val="9"/>
      <color indexed="8"/>
      <name val="Arial"/>
      <family val="2"/>
    </font>
    <font>
      <b/>
      <sz val="9"/>
      <color theme="1"/>
      <name val="Arial"/>
      <family val="2"/>
    </font>
    <font>
      <b/>
      <sz val="9"/>
      <color rgb="FF000000"/>
      <name val="Arial"/>
      <family val="2"/>
    </font>
    <font>
      <sz val="11"/>
      <color theme="1"/>
      <name val="Calibri"/>
      <family val="2"/>
      <scheme val="minor"/>
    </font>
    <font>
      <b/>
      <sz val="11"/>
      <name val="Calibri"/>
      <family val="2"/>
    </font>
    <font>
      <b/>
      <sz val="12"/>
      <color theme="1"/>
      <name val="Arial"/>
      <family val="2"/>
    </font>
    <font>
      <b/>
      <sz val="11"/>
      <color theme="1"/>
      <name val="Arial"/>
      <family val="2"/>
    </font>
  </fonts>
  <fills count="8">
    <fill>
      <patternFill patternType="none"/>
    </fill>
    <fill>
      <patternFill patternType="gray125"/>
    </fill>
    <fill>
      <patternFill patternType="solid">
        <fgColor rgb="FF92D05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2" tint="-9.9978637043366805E-2"/>
        <bgColor indexed="64"/>
      </patternFill>
    </fill>
    <fill>
      <patternFill patternType="solid">
        <fgColor theme="3" tint="0.79998168889431442"/>
        <bgColor indexed="64"/>
      </patternFill>
    </fill>
  </fills>
  <borders count="45">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right style="thin">
        <color indexed="64"/>
      </right>
      <top/>
      <bottom style="medium">
        <color indexed="64"/>
      </bottom>
      <diagonal/>
    </border>
  </borders>
  <cellStyleXfs count="2">
    <xf numFmtId="0" fontId="0" fillId="0" borderId="0"/>
    <xf numFmtId="9" fontId="11" fillId="0" borderId="0" applyFont="0" applyFill="0" applyBorder="0" applyAlignment="0" applyProtection="0"/>
  </cellStyleXfs>
  <cellXfs count="197">
    <xf numFmtId="0" fontId="0" fillId="0" borderId="0" xfId="0"/>
    <xf numFmtId="0" fontId="3" fillId="3" borderId="2" xfId="0" applyFont="1" applyFill="1" applyBorder="1" applyAlignment="1">
      <alignment horizontal="left" vertical="center" wrapText="1"/>
    </xf>
    <xf numFmtId="0" fontId="3" fillId="0" borderId="2" xfId="0" applyFont="1" applyFill="1" applyBorder="1" applyAlignment="1">
      <alignment horizontal="justify" vertical="center" wrapText="1"/>
    </xf>
    <xf numFmtId="0" fontId="3" fillId="0" borderId="2" xfId="0" applyFont="1" applyFill="1" applyBorder="1" applyAlignment="1">
      <alignment vertical="center" wrapText="1"/>
    </xf>
    <xf numFmtId="0" fontId="7" fillId="0" borderId="2" xfId="0" applyFont="1" applyFill="1" applyBorder="1" applyAlignment="1">
      <alignment horizontal="left" vertical="center" wrapText="1"/>
    </xf>
    <xf numFmtId="14" fontId="4" fillId="0" borderId="2" xfId="0" applyNumberFormat="1" applyFont="1" applyFill="1" applyBorder="1" applyAlignment="1">
      <alignment horizontal="center" vertical="center" wrapText="1"/>
    </xf>
    <xf numFmtId="14" fontId="4" fillId="0" borderId="2" xfId="0" applyNumberFormat="1" applyFont="1" applyFill="1" applyBorder="1" applyAlignment="1">
      <alignment vertical="center" wrapText="1"/>
    </xf>
    <xf numFmtId="0" fontId="7" fillId="3"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3" borderId="2" xfId="0" applyFont="1" applyFill="1" applyBorder="1" applyAlignment="1">
      <alignment horizontal="center" vertical="center"/>
    </xf>
    <xf numFmtId="0" fontId="7" fillId="0" borderId="2" xfId="0" applyFont="1" applyFill="1" applyBorder="1" applyAlignment="1">
      <alignment vertical="center" wrapText="1"/>
    </xf>
    <xf numFmtId="0" fontId="3" fillId="3" borderId="2" xfId="0" applyFont="1" applyFill="1" applyBorder="1" applyAlignment="1">
      <alignment vertical="center" wrapText="1"/>
    </xf>
    <xf numFmtId="0" fontId="3" fillId="0" borderId="2" xfId="0" applyFont="1" applyFill="1" applyBorder="1"/>
    <xf numFmtId="14" fontId="5" fillId="0" borderId="2" xfId="0" applyNumberFormat="1" applyFont="1" applyFill="1" applyBorder="1" applyAlignment="1">
      <alignment horizontal="center" vertical="center" wrapText="1"/>
    </xf>
    <xf numFmtId="14" fontId="5" fillId="0" borderId="2" xfId="0" applyNumberFormat="1" applyFont="1" applyFill="1" applyBorder="1" applyAlignment="1">
      <alignment vertical="center" wrapText="1"/>
    </xf>
    <xf numFmtId="0" fontId="2" fillId="3" borderId="2" xfId="0" applyFont="1" applyFill="1" applyBorder="1" applyAlignment="1">
      <alignment vertical="center" wrapText="1"/>
    </xf>
    <xf numFmtId="0" fontId="2" fillId="3" borderId="3" xfId="0" applyFont="1" applyFill="1" applyBorder="1" applyAlignment="1">
      <alignment horizontal="center" vertical="center" wrapText="1"/>
    </xf>
    <xf numFmtId="0" fontId="7" fillId="3" borderId="8" xfId="0" applyFont="1" applyFill="1" applyBorder="1" applyAlignment="1">
      <alignment horizontal="left" vertical="center" wrapText="1"/>
    </xf>
    <xf numFmtId="0" fontId="6" fillId="0" borderId="1" xfId="0" applyFont="1" applyFill="1" applyBorder="1" applyAlignment="1">
      <alignment horizontal="justify" vertical="center" wrapText="1"/>
    </xf>
    <xf numFmtId="14" fontId="5" fillId="0" borderId="1" xfId="0" applyNumberFormat="1" applyFont="1" applyFill="1" applyBorder="1" applyAlignment="1">
      <alignment vertical="center" wrapText="1"/>
    </xf>
    <xf numFmtId="14" fontId="3" fillId="0" borderId="2" xfId="0" applyNumberFormat="1" applyFont="1" applyFill="1" applyBorder="1" applyAlignment="1">
      <alignment horizontal="center" vertical="center" wrapText="1"/>
    </xf>
    <xf numFmtId="0" fontId="3" fillId="3" borderId="13" xfId="0" applyFont="1" applyFill="1" applyBorder="1" applyAlignment="1">
      <alignment horizontal="left" vertical="center" wrapText="1"/>
    </xf>
    <xf numFmtId="0" fontId="8" fillId="3" borderId="2" xfId="0" applyFont="1" applyFill="1" applyBorder="1" applyAlignment="1">
      <alignment vertical="center" wrapText="1"/>
    </xf>
    <xf numFmtId="0" fontId="8" fillId="3" borderId="9" xfId="0" applyFont="1" applyFill="1" applyBorder="1" applyAlignment="1">
      <alignment vertical="center" wrapText="1"/>
    </xf>
    <xf numFmtId="0" fontId="3" fillId="5" borderId="2" xfId="0" applyFont="1" applyFill="1" applyBorder="1" applyAlignment="1">
      <alignment horizontal="justify" vertical="center" wrapText="1"/>
    </xf>
    <xf numFmtId="0" fontId="3" fillId="5" borderId="2" xfId="0" applyFont="1" applyFill="1" applyBorder="1" applyAlignment="1">
      <alignment vertical="center" wrapText="1"/>
    </xf>
    <xf numFmtId="14" fontId="4" fillId="5" borderId="2" xfId="0" applyNumberFormat="1" applyFont="1" applyFill="1" applyBorder="1" applyAlignment="1">
      <alignment horizontal="justify" vertical="center" wrapText="1"/>
    </xf>
    <xf numFmtId="14" fontId="5" fillId="5" borderId="2" xfId="0" applyNumberFormat="1" applyFont="1" applyFill="1" applyBorder="1" applyAlignment="1">
      <alignment horizontal="center" vertical="center" wrapText="1"/>
    </xf>
    <xf numFmtId="0" fontId="7" fillId="5" borderId="2" xfId="0" applyFont="1" applyFill="1" applyBorder="1" applyAlignment="1">
      <alignment horizontal="left" vertical="center" wrapText="1"/>
    </xf>
    <xf numFmtId="14" fontId="4" fillId="5" borderId="2" xfId="0" applyNumberFormat="1" applyFont="1" applyFill="1" applyBorder="1" applyAlignment="1">
      <alignment horizontal="center" vertical="center" wrapText="1"/>
    </xf>
    <xf numFmtId="14" fontId="4" fillId="5" borderId="2" xfId="0" applyNumberFormat="1" applyFont="1" applyFill="1" applyBorder="1" applyAlignment="1">
      <alignment vertical="center" wrapText="1"/>
    </xf>
    <xf numFmtId="0" fontId="3" fillId="5" borderId="2" xfId="0" applyFont="1" applyFill="1" applyBorder="1" applyAlignment="1">
      <alignment horizontal="left" vertical="center" wrapText="1"/>
    </xf>
    <xf numFmtId="0" fontId="3" fillId="5" borderId="2" xfId="0" applyFont="1" applyFill="1" applyBorder="1"/>
    <xf numFmtId="14" fontId="5" fillId="5" borderId="2" xfId="0" applyNumberFormat="1" applyFont="1" applyFill="1" applyBorder="1" applyAlignment="1">
      <alignment vertical="center" wrapText="1"/>
    </xf>
    <xf numFmtId="0" fontId="3" fillId="5" borderId="1" xfId="0" applyFont="1" applyFill="1" applyBorder="1" applyAlignment="1">
      <alignment vertical="center" wrapText="1"/>
    </xf>
    <xf numFmtId="0" fontId="3" fillId="3" borderId="23" xfId="0" applyFont="1" applyFill="1" applyBorder="1" applyAlignment="1">
      <alignment horizontal="center" vertical="center" wrapText="1"/>
    </xf>
    <xf numFmtId="9" fontId="7" fillId="3" borderId="5" xfId="1" applyFont="1" applyFill="1" applyBorder="1" applyAlignment="1">
      <alignment horizontal="center" vertical="center" wrapText="1"/>
    </xf>
    <xf numFmtId="0" fontId="7" fillId="3" borderId="2" xfId="0" applyFont="1" applyFill="1" applyBorder="1" applyAlignment="1">
      <alignment horizontal="center" vertical="center" wrapText="1"/>
    </xf>
    <xf numFmtId="0" fontId="7" fillId="3" borderId="5" xfId="0" applyFont="1" applyFill="1" applyBorder="1" applyAlignment="1">
      <alignment horizontal="center" vertical="center" wrapText="1"/>
    </xf>
    <xf numFmtId="9" fontId="7" fillId="3" borderId="2" xfId="1" applyFont="1" applyFill="1" applyBorder="1" applyAlignment="1">
      <alignment horizontal="center" vertical="center" wrapText="1"/>
    </xf>
    <xf numFmtId="0" fontId="7" fillId="3" borderId="24"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7" fillId="3" borderId="25" xfId="0" applyFont="1" applyFill="1" applyBorder="1" applyAlignment="1">
      <alignment horizontal="center" vertical="center" wrapText="1"/>
    </xf>
    <xf numFmtId="9" fontId="7" fillId="3" borderId="25" xfId="1" applyFont="1" applyFill="1" applyBorder="1" applyAlignment="1">
      <alignment horizontal="center" vertical="center" wrapText="1"/>
    </xf>
    <xf numFmtId="9" fontId="3" fillId="3" borderId="8" xfId="0" applyNumberFormat="1"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14" xfId="0" applyFont="1" applyFill="1" applyBorder="1" applyAlignment="1">
      <alignment horizontal="center" vertical="center" wrapText="1"/>
    </xf>
    <xf numFmtId="9" fontId="7" fillId="3" borderId="14" xfId="1" applyFont="1" applyFill="1" applyBorder="1" applyAlignment="1">
      <alignment horizontal="center" vertical="center" wrapText="1"/>
    </xf>
    <xf numFmtId="9" fontId="7" fillId="3" borderId="1" xfId="1" applyFont="1" applyFill="1" applyBorder="1" applyAlignment="1">
      <alignment horizontal="center" vertical="center" wrapText="1"/>
    </xf>
    <xf numFmtId="0" fontId="7" fillId="3" borderId="23" xfId="0" applyFont="1" applyFill="1" applyBorder="1" applyAlignment="1">
      <alignment horizontal="center" vertical="center" wrapText="1"/>
    </xf>
    <xf numFmtId="9" fontId="7" fillId="3" borderId="23"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3" fillId="3" borderId="2" xfId="0" applyNumberFormat="1" applyFont="1" applyFill="1" applyBorder="1" applyAlignment="1">
      <alignment horizontal="center" vertical="center" wrapText="1"/>
    </xf>
    <xf numFmtId="9" fontId="7" fillId="3" borderId="9"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wrapText="1"/>
    </xf>
    <xf numFmtId="0" fontId="7" fillId="3" borderId="29" xfId="0" applyFont="1" applyFill="1" applyBorder="1" applyAlignment="1">
      <alignment horizontal="center" vertical="center" wrapText="1"/>
    </xf>
    <xf numFmtId="9" fontId="7" fillId="3" borderId="13" xfId="0" applyNumberFormat="1" applyFont="1" applyFill="1" applyBorder="1" applyAlignment="1">
      <alignment horizontal="center" vertical="center" wrapText="1"/>
    </xf>
    <xf numFmtId="0" fontId="3" fillId="3" borderId="15" xfId="0" applyFont="1" applyFill="1" applyBorder="1" applyAlignment="1">
      <alignment horizontal="center" vertical="center" wrapText="1"/>
    </xf>
    <xf numFmtId="9" fontId="7" fillId="3" borderId="4" xfId="0" applyNumberFormat="1" applyFont="1" applyFill="1" applyBorder="1" applyAlignment="1">
      <alignment horizontal="center" vertical="center" wrapText="1"/>
    </xf>
    <xf numFmtId="9" fontId="7" fillId="3" borderId="8" xfId="1" applyFont="1" applyFill="1" applyBorder="1" applyAlignment="1">
      <alignment horizontal="center" vertical="center" wrapText="1"/>
    </xf>
    <xf numFmtId="1" fontId="7" fillId="3" borderId="2" xfId="0" applyNumberFormat="1" applyFont="1" applyFill="1" applyBorder="1" applyAlignment="1">
      <alignment horizontal="center" vertical="center" wrapText="1"/>
    </xf>
    <xf numFmtId="0" fontId="3" fillId="3" borderId="1" xfId="0" applyFont="1" applyFill="1" applyBorder="1" applyAlignment="1">
      <alignment vertical="center" wrapText="1"/>
    </xf>
    <xf numFmtId="9" fontId="3" fillId="3" borderId="1" xfId="0" applyNumberFormat="1" applyFont="1" applyFill="1" applyBorder="1" applyAlignment="1">
      <alignment horizontal="center" vertical="center" wrapText="1"/>
    </xf>
    <xf numFmtId="0" fontId="1" fillId="7" borderId="17" xfId="0" applyFont="1" applyFill="1" applyBorder="1" applyAlignment="1">
      <alignment horizontal="center" vertical="center" wrapText="1"/>
    </xf>
    <xf numFmtId="0" fontId="1" fillId="7" borderId="22" xfId="0" applyFont="1" applyFill="1" applyBorder="1" applyAlignment="1">
      <alignment horizontal="center" vertical="center"/>
    </xf>
    <xf numFmtId="1" fontId="3" fillId="6" borderId="2" xfId="0" applyNumberFormat="1" applyFont="1" applyFill="1" applyBorder="1" applyAlignment="1">
      <alignment horizontal="center" vertical="center" wrapText="1"/>
    </xf>
    <xf numFmtId="9" fontId="3" fillId="6" borderId="5" xfId="1" applyFont="1" applyFill="1" applyBorder="1" applyAlignment="1">
      <alignment horizontal="center" vertical="center" wrapText="1"/>
    </xf>
    <xf numFmtId="9" fontId="7" fillId="6" borderId="7" xfId="1" applyFont="1" applyFill="1" applyBorder="1" applyAlignment="1">
      <alignment horizontal="left" vertical="center" wrapText="1"/>
    </xf>
    <xf numFmtId="0" fontId="3" fillId="4" borderId="2" xfId="0" applyFont="1" applyFill="1" applyBorder="1" applyAlignment="1">
      <alignment vertical="center" wrapText="1"/>
    </xf>
    <xf numFmtId="0" fontId="3" fillId="4" borderId="2" xfId="0" applyFont="1" applyFill="1" applyBorder="1" applyAlignment="1">
      <alignment wrapText="1"/>
    </xf>
    <xf numFmtId="0" fontId="7" fillId="3" borderId="11"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2" xfId="0" applyFont="1" applyFill="1" applyBorder="1" applyAlignment="1">
      <alignment horizontal="justify" vertical="justify" wrapText="1"/>
    </xf>
    <xf numFmtId="0" fontId="3" fillId="4" borderId="2" xfId="0" applyFont="1" applyFill="1" applyBorder="1" applyAlignment="1">
      <alignment horizontal="justify" vertical="center" wrapText="1"/>
    </xf>
    <xf numFmtId="14" fontId="4" fillId="0" borderId="2" xfId="0" applyNumberFormat="1" applyFont="1" applyFill="1" applyBorder="1" applyAlignment="1">
      <alignment horizontal="justify" vertical="center" wrapText="1"/>
    </xf>
    <xf numFmtId="0" fontId="7" fillId="6" borderId="13" xfId="0" applyFont="1" applyFill="1" applyBorder="1" applyAlignment="1">
      <alignment horizontal="left" vertical="center" wrapText="1"/>
    </xf>
    <xf numFmtId="3" fontId="3" fillId="6" borderId="2" xfId="0" applyNumberFormat="1" applyFont="1" applyFill="1" applyBorder="1" applyAlignment="1">
      <alignment horizontal="center" vertical="center" wrapText="1"/>
    </xf>
    <xf numFmtId="0" fontId="3" fillId="3" borderId="9" xfId="0" applyFont="1" applyFill="1" applyBorder="1" applyAlignment="1">
      <alignment vertical="center" wrapText="1"/>
    </xf>
    <xf numFmtId="0" fontId="3" fillId="3" borderId="4" xfId="0" applyFont="1" applyFill="1" applyBorder="1" applyAlignment="1">
      <alignment vertical="center" wrapText="1"/>
    </xf>
    <xf numFmtId="0" fontId="3" fillId="3" borderId="1" xfId="0" applyFont="1" applyFill="1" applyBorder="1" applyAlignment="1">
      <alignment horizontal="center" vertical="center" wrapText="1"/>
    </xf>
    <xf numFmtId="0" fontId="13" fillId="0" borderId="0" xfId="0" applyFont="1"/>
    <xf numFmtId="9" fontId="7" fillId="3" borderId="19" xfId="1" applyFont="1" applyFill="1" applyBorder="1" applyAlignment="1">
      <alignment horizontal="center" vertical="center" wrapText="1"/>
    </xf>
    <xf numFmtId="1" fontId="7" fillId="3" borderId="19" xfId="1" applyNumberFormat="1" applyFont="1" applyFill="1" applyBorder="1" applyAlignment="1">
      <alignment horizontal="center" vertical="center" wrapText="1"/>
    </xf>
    <xf numFmtId="9" fontId="3" fillId="3" borderId="28" xfId="0" applyNumberFormat="1" applyFont="1" applyFill="1" applyBorder="1" applyAlignment="1">
      <alignment horizontal="center" vertical="center" wrapText="1"/>
    </xf>
    <xf numFmtId="9" fontId="7" fillId="3" borderId="18" xfId="1" applyFont="1" applyFill="1" applyBorder="1" applyAlignment="1">
      <alignment horizontal="center" vertical="center" wrapText="1"/>
    </xf>
    <xf numFmtId="0" fontId="7" fillId="3" borderId="19" xfId="0" applyFont="1" applyFill="1" applyBorder="1" applyAlignment="1">
      <alignment horizontal="center" vertical="center" wrapText="1"/>
    </xf>
    <xf numFmtId="9" fontId="3" fillId="3" borderId="19" xfId="0" applyNumberFormat="1" applyFont="1" applyFill="1" applyBorder="1" applyAlignment="1">
      <alignment horizontal="center" vertical="center" wrapText="1"/>
    </xf>
    <xf numFmtId="0" fontId="3" fillId="3" borderId="28" xfId="0" applyFont="1" applyFill="1" applyBorder="1" applyAlignment="1">
      <alignment horizontal="center" vertical="center" wrapText="1"/>
    </xf>
    <xf numFmtId="9" fontId="7" fillId="3" borderId="21" xfId="0" applyNumberFormat="1" applyFont="1" applyFill="1" applyBorder="1" applyAlignment="1">
      <alignment horizontal="center" vertical="center" wrapText="1"/>
    </xf>
    <xf numFmtId="9" fontId="7" fillId="3" borderId="19" xfId="0" applyNumberFormat="1" applyFont="1" applyFill="1" applyBorder="1" applyAlignment="1">
      <alignment horizontal="center" vertical="center" wrapText="1"/>
    </xf>
    <xf numFmtId="9" fontId="7" fillId="3" borderId="26" xfId="0" applyNumberFormat="1" applyFont="1" applyFill="1" applyBorder="1" applyAlignment="1">
      <alignment horizontal="center" vertical="center" wrapText="1"/>
    </xf>
    <xf numFmtId="9" fontId="7" fillId="3" borderId="20" xfId="0" applyNumberFormat="1" applyFont="1" applyFill="1" applyBorder="1" applyAlignment="1">
      <alignment horizontal="center" vertical="center" wrapText="1"/>
    </xf>
    <xf numFmtId="0" fontId="3" fillId="3" borderId="19" xfId="0" applyFont="1" applyFill="1" applyBorder="1" applyAlignment="1">
      <alignment horizontal="center" vertical="center" wrapText="1"/>
    </xf>
    <xf numFmtId="9" fontId="7" fillId="3" borderId="28" xfId="1" applyFont="1" applyFill="1" applyBorder="1" applyAlignment="1">
      <alignment horizontal="center" vertical="center" wrapText="1"/>
    </xf>
    <xf numFmtId="1" fontId="7" fillId="3" borderId="19" xfId="0" applyNumberFormat="1" applyFont="1" applyFill="1" applyBorder="1" applyAlignment="1">
      <alignment horizontal="center" vertical="center" wrapText="1"/>
    </xf>
    <xf numFmtId="0" fontId="9" fillId="3" borderId="40" xfId="0" applyFont="1" applyFill="1" applyBorder="1" applyAlignment="1">
      <alignment vertical="center" wrapText="1"/>
    </xf>
    <xf numFmtId="0" fontId="9" fillId="3" borderId="36" xfId="0" applyFont="1" applyFill="1" applyBorder="1" applyAlignment="1">
      <alignment vertical="center" wrapText="1"/>
    </xf>
    <xf numFmtId="9" fontId="3" fillId="3" borderId="18" xfId="0" applyNumberFormat="1" applyFont="1" applyFill="1" applyBorder="1" applyAlignment="1">
      <alignment horizontal="center" vertical="center" wrapText="1"/>
    </xf>
    <xf numFmtId="0" fontId="3" fillId="3" borderId="19" xfId="0" applyFont="1" applyFill="1" applyBorder="1" applyAlignment="1">
      <alignment horizontal="center" vertical="center"/>
    </xf>
    <xf numFmtId="0" fontId="9" fillId="3" borderId="41" xfId="0" applyFont="1" applyFill="1" applyBorder="1" applyAlignment="1">
      <alignment vertical="center" wrapText="1"/>
    </xf>
    <xf numFmtId="0" fontId="3" fillId="3" borderId="16" xfId="0" applyFont="1" applyFill="1" applyBorder="1" applyAlignment="1">
      <alignment vertical="center" wrapText="1"/>
    </xf>
    <xf numFmtId="0" fontId="3" fillId="3" borderId="13" xfId="0" applyFont="1" applyFill="1" applyBorder="1" applyAlignment="1">
      <alignment horizontal="center" vertical="center" wrapText="1"/>
    </xf>
    <xf numFmtId="0" fontId="3" fillId="5" borderId="13" xfId="0" applyFont="1" applyFill="1" applyBorder="1" applyAlignment="1">
      <alignment horizontal="justify" vertical="center" wrapText="1"/>
    </xf>
    <xf numFmtId="14" fontId="5" fillId="5" borderId="13" xfId="0" applyNumberFormat="1" applyFont="1" applyFill="1" applyBorder="1" applyAlignment="1">
      <alignment horizontal="center" vertical="center" wrapText="1"/>
    </xf>
    <xf numFmtId="0" fontId="3" fillId="3" borderId="4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3" fillId="3" borderId="16" xfId="0" applyNumberFormat="1" applyFont="1" applyFill="1" applyBorder="1" applyAlignment="1">
      <alignment horizontal="center" vertical="center" wrapText="1"/>
    </xf>
    <xf numFmtId="1" fontId="3" fillId="6" borderId="13" xfId="0" applyNumberFormat="1" applyFont="1" applyFill="1" applyBorder="1" applyAlignment="1">
      <alignment horizontal="center" vertical="center" wrapText="1"/>
    </xf>
    <xf numFmtId="9" fontId="3" fillId="6" borderId="29" xfId="1" applyFont="1" applyFill="1" applyBorder="1" applyAlignment="1">
      <alignment horizontal="center" vertical="center" wrapText="1"/>
    </xf>
    <xf numFmtId="0" fontId="3" fillId="4" borderId="13" xfId="0" applyFont="1" applyFill="1" applyBorder="1" applyAlignment="1">
      <alignment horizontal="left" vertical="center" wrapText="1"/>
    </xf>
    <xf numFmtId="9" fontId="3" fillId="3" borderId="22" xfId="0" applyNumberFormat="1" applyFont="1" applyFill="1" applyBorder="1" applyAlignment="1">
      <alignment horizontal="center" vertical="center" wrapText="1"/>
    </xf>
    <xf numFmtId="0" fontId="3" fillId="0" borderId="8" xfId="0" applyFont="1" applyFill="1" applyBorder="1" applyAlignment="1">
      <alignment horizontal="justify" vertical="center" wrapText="1"/>
    </xf>
    <xf numFmtId="0" fontId="3" fillId="5" borderId="8" xfId="0" applyFont="1" applyFill="1" applyBorder="1" applyAlignment="1">
      <alignment vertical="center" wrapText="1"/>
    </xf>
    <xf numFmtId="0" fontId="3" fillId="5" borderId="8" xfId="0" applyFont="1" applyFill="1" applyBorder="1" applyAlignment="1">
      <alignment horizontal="justify" vertical="center" wrapText="1"/>
    </xf>
    <xf numFmtId="14" fontId="4" fillId="5" borderId="8" xfId="0" applyNumberFormat="1" applyFont="1" applyFill="1" applyBorder="1" applyAlignment="1">
      <alignment horizontal="justify" vertical="center" wrapText="1"/>
    </xf>
    <xf numFmtId="14" fontId="5" fillId="5" borderId="8" xfId="0" applyNumberFormat="1" applyFont="1" applyFill="1" applyBorder="1" applyAlignment="1">
      <alignment horizontal="center" vertical="center" wrapText="1"/>
    </xf>
    <xf numFmtId="1" fontId="3" fillId="6" borderId="8" xfId="0" applyNumberFormat="1" applyFont="1" applyFill="1" applyBorder="1" applyAlignment="1">
      <alignment horizontal="center" vertical="center" wrapText="1"/>
    </xf>
    <xf numFmtId="9" fontId="3" fillId="6" borderId="23" xfId="1" applyFont="1" applyFill="1" applyBorder="1" applyAlignment="1">
      <alignment horizontal="center" vertical="center" wrapText="1"/>
    </xf>
    <xf numFmtId="9" fontId="7" fillId="6" borderId="27" xfId="1" applyFont="1" applyFill="1" applyBorder="1" applyAlignment="1">
      <alignment horizontal="left" vertical="center" wrapText="1"/>
    </xf>
    <xf numFmtId="0" fontId="1" fillId="4" borderId="13" xfId="0" applyFont="1" applyFill="1" applyBorder="1" applyAlignment="1">
      <alignment horizontal="center" vertical="center" wrapText="1"/>
    </xf>
    <xf numFmtId="0" fontId="1" fillId="7" borderId="41" xfId="0" applyFont="1" applyFill="1" applyBorder="1" applyAlignment="1">
      <alignment horizontal="center" vertical="center"/>
    </xf>
    <xf numFmtId="0" fontId="1" fillId="7" borderId="16" xfId="0" applyFont="1" applyFill="1" applyBorder="1" applyAlignment="1">
      <alignment horizontal="center" vertical="center"/>
    </xf>
    <xf numFmtId="0" fontId="1" fillId="7" borderId="16"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16" xfId="0" applyFont="1" applyFill="1" applyBorder="1" applyAlignment="1">
      <alignment horizontal="center" vertical="center" wrapText="1"/>
    </xf>
    <xf numFmtId="0" fontId="1" fillId="6" borderId="30" xfId="0" applyFont="1" applyFill="1" applyBorder="1" applyAlignment="1">
      <alignment horizontal="center" vertical="center" wrapText="1"/>
    </xf>
    <xf numFmtId="0" fontId="1" fillId="6" borderId="31" xfId="0" applyFont="1" applyFill="1" applyBorder="1" applyAlignment="1">
      <alignment horizontal="center" vertical="center" wrapText="1"/>
    </xf>
    <xf numFmtId="0" fontId="1" fillId="6" borderId="32" xfId="0" applyFont="1" applyFill="1" applyBorder="1" applyAlignment="1">
      <alignment horizontal="center" vertical="center" wrapText="1"/>
    </xf>
    <xf numFmtId="0" fontId="1" fillId="7" borderId="33" xfId="0" applyFont="1" applyFill="1" applyBorder="1" applyAlignment="1">
      <alignment horizontal="center" vertical="center"/>
    </xf>
    <xf numFmtId="0" fontId="1" fillId="7" borderId="34" xfId="0" applyFont="1" applyFill="1" applyBorder="1" applyAlignment="1">
      <alignment horizontal="center" vertical="center"/>
    </xf>
    <xf numFmtId="0" fontId="1" fillId="7" borderId="35" xfId="0" applyFont="1" applyFill="1" applyBorder="1" applyAlignment="1">
      <alignment horizontal="center" vertical="center"/>
    </xf>
    <xf numFmtId="9" fontId="7" fillId="6" borderId="38" xfId="1" applyFont="1" applyFill="1" applyBorder="1" applyAlignment="1">
      <alignment horizontal="center" vertical="center" wrapText="1"/>
    </xf>
    <xf numFmtId="9" fontId="7" fillId="6" borderId="39" xfId="1" applyFont="1" applyFill="1" applyBorder="1" applyAlignment="1">
      <alignment horizontal="center" vertical="center" wrapText="1"/>
    </xf>
    <xf numFmtId="9" fontId="7" fillId="6" borderId="37" xfId="1" applyNumberFormat="1" applyFont="1" applyFill="1" applyBorder="1" applyAlignment="1">
      <alignment horizontal="center" vertical="center" wrapText="1"/>
    </xf>
    <xf numFmtId="9" fontId="7" fillId="6" borderId="38" xfId="1" applyNumberFormat="1" applyFont="1" applyFill="1" applyBorder="1" applyAlignment="1">
      <alignment horizontal="center" vertical="center" wrapText="1"/>
    </xf>
    <xf numFmtId="9" fontId="7" fillId="6" borderId="37" xfId="1" applyFont="1" applyFill="1" applyBorder="1" applyAlignment="1">
      <alignment horizontal="center" vertical="center" wrapText="1"/>
    </xf>
    <xf numFmtId="0" fontId="3" fillId="3"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0" fillId="3" borderId="40" xfId="0"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43" xfId="0" applyFont="1" applyFill="1" applyBorder="1" applyAlignment="1">
      <alignment horizontal="center" vertical="center" wrapText="1"/>
    </xf>
    <xf numFmtId="0" fontId="3" fillId="3" borderId="9"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8" xfId="0" applyFont="1" applyFill="1" applyBorder="1" applyAlignment="1">
      <alignment horizontal="left" vertical="center" wrapText="1"/>
    </xf>
    <xf numFmtId="0" fontId="9" fillId="3" borderId="36" xfId="0" applyFont="1" applyFill="1" applyBorder="1" applyAlignment="1">
      <alignment horizontal="center" vertical="center" wrapText="1"/>
    </xf>
    <xf numFmtId="0" fontId="9" fillId="3" borderId="43" xfId="0" applyFont="1" applyFill="1" applyBorder="1" applyAlignment="1">
      <alignment horizontal="center" vertical="center" wrapText="1"/>
    </xf>
    <xf numFmtId="0" fontId="8" fillId="3" borderId="9" xfId="0" applyFont="1" applyFill="1" applyBorder="1" applyAlignment="1">
      <alignment horizontal="left" vertical="center" wrapText="1"/>
    </xf>
    <xf numFmtId="0" fontId="8" fillId="3" borderId="8" xfId="0" applyFont="1" applyFill="1" applyBorder="1" applyAlignment="1">
      <alignment horizontal="left" vertical="center" wrapText="1"/>
    </xf>
    <xf numFmtId="2" fontId="3" fillId="3" borderId="9" xfId="0" applyNumberFormat="1" applyFont="1" applyFill="1" applyBorder="1" applyAlignment="1">
      <alignment horizontal="left" vertical="center" wrapText="1"/>
    </xf>
    <xf numFmtId="2" fontId="3" fillId="3" borderId="4" xfId="0" applyNumberFormat="1" applyFont="1" applyFill="1" applyBorder="1" applyAlignment="1">
      <alignment horizontal="left" vertical="center" wrapText="1"/>
    </xf>
    <xf numFmtId="2" fontId="3" fillId="3" borderId="8" xfId="0" applyNumberFormat="1" applyFont="1" applyFill="1" applyBorder="1" applyAlignment="1">
      <alignment horizontal="left" vertical="center" wrapText="1"/>
    </xf>
    <xf numFmtId="0" fontId="8" fillId="3" borderId="2" xfId="0" applyFont="1" applyFill="1" applyBorder="1" applyAlignment="1">
      <alignment horizontal="left" vertical="center" wrapText="1"/>
    </xf>
    <xf numFmtId="0" fontId="3" fillId="3" borderId="8" xfId="0" applyFont="1" applyFill="1" applyBorder="1" applyAlignment="1">
      <alignment horizontal="center" vertical="center" wrapText="1"/>
    </xf>
    <xf numFmtId="2" fontId="3" fillId="3" borderId="2" xfId="0" applyNumberFormat="1" applyFont="1" applyFill="1" applyBorder="1" applyAlignment="1">
      <alignment horizontal="left" vertical="center" wrapText="1"/>
    </xf>
    <xf numFmtId="0" fontId="2" fillId="3" borderId="2"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14" fillId="0" borderId="0" xfId="0" applyFont="1" applyAlignment="1">
      <alignment horizontal="left"/>
    </xf>
    <xf numFmtId="0" fontId="1" fillId="2" borderId="42"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5" xfId="0" applyFont="1" applyFill="1" applyBorder="1" applyAlignment="1">
      <alignment horizontal="center"/>
    </xf>
    <xf numFmtId="0" fontId="1" fillId="2" borderId="6" xfId="0" applyFont="1" applyFill="1" applyBorder="1" applyAlignment="1">
      <alignment horizontal="center"/>
    </xf>
    <xf numFmtId="0" fontId="1" fillId="2" borderId="7" xfId="0" applyFont="1" applyFill="1" applyBorder="1" applyAlignment="1">
      <alignment horizontal="center"/>
    </xf>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C60"/>
  <sheetViews>
    <sheetView tabSelected="1" zoomScale="90" zoomScaleNormal="90" workbookViewId="0">
      <selection activeCell="A2" sqref="A2:AC2"/>
    </sheetView>
  </sheetViews>
  <sheetFormatPr baseColWidth="10" defaultRowHeight="15" x14ac:dyDescent="0.25"/>
  <cols>
    <col min="1" max="1" width="20.85546875" customWidth="1"/>
    <col min="2" max="2" width="29.28515625" customWidth="1"/>
    <col min="3" max="3" width="22.42578125" customWidth="1"/>
    <col min="4" max="4" width="16.85546875" customWidth="1"/>
    <col min="5" max="5" width="7.140625" customWidth="1"/>
    <col min="6" max="6" width="26.5703125" customWidth="1"/>
    <col min="7" max="18" width="3.28515625" customWidth="1"/>
    <col min="19" max="19" width="17.5703125" customWidth="1"/>
    <col min="20" max="20" width="16.85546875" customWidth="1"/>
    <col min="21" max="21" width="25.7109375" customWidth="1"/>
    <col min="22" max="22" width="13.28515625" customWidth="1"/>
    <col min="23" max="23" width="15.28515625" customWidth="1"/>
    <col min="24" max="24" width="15.5703125" customWidth="1"/>
    <col min="25" max="25" width="12.140625" customWidth="1"/>
    <col min="26" max="26" width="12.7109375" customWidth="1"/>
    <col min="27" max="27" width="40.5703125" customWidth="1"/>
    <col min="28" max="28" width="25.7109375" customWidth="1"/>
    <col min="29" max="29" width="13.28515625" customWidth="1"/>
  </cols>
  <sheetData>
    <row r="2" spans="1:29" s="82" customFormat="1" ht="15.75" x14ac:dyDescent="0.25">
      <c r="A2" s="183" t="s">
        <v>277</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row>
    <row r="3" spans="1:29" ht="15.75" thickBot="1" x14ac:dyDescent="0.3"/>
    <row r="4" spans="1:29" ht="15.75" customHeight="1" thickBot="1" x14ac:dyDescent="0.3">
      <c r="A4" s="157" t="s">
        <v>94</v>
      </c>
      <c r="B4" s="136" t="s">
        <v>95</v>
      </c>
      <c r="C4" s="136" t="s">
        <v>0</v>
      </c>
      <c r="D4" s="190" t="s">
        <v>2</v>
      </c>
      <c r="E4" s="193" t="s">
        <v>3</v>
      </c>
      <c r="F4" s="193"/>
      <c r="G4" s="193"/>
      <c r="H4" s="193"/>
      <c r="I4" s="193"/>
      <c r="J4" s="193"/>
      <c r="K4" s="193"/>
      <c r="L4" s="193"/>
      <c r="M4" s="193"/>
      <c r="N4" s="193"/>
      <c r="O4" s="193"/>
      <c r="P4" s="193"/>
      <c r="Q4" s="193"/>
      <c r="R4" s="193"/>
      <c r="S4" s="136" t="s">
        <v>97</v>
      </c>
      <c r="T4" s="136" t="s">
        <v>98</v>
      </c>
      <c r="U4" s="139" t="s">
        <v>99</v>
      </c>
      <c r="V4" s="154" t="s">
        <v>100</v>
      </c>
      <c r="W4" s="142" t="s">
        <v>219</v>
      </c>
      <c r="X4" s="143"/>
      <c r="Y4" s="143"/>
      <c r="Z4" s="143"/>
      <c r="AA4" s="144"/>
      <c r="AB4" s="139" t="s">
        <v>99</v>
      </c>
      <c r="AC4" s="184" t="s">
        <v>100</v>
      </c>
    </row>
    <row r="5" spans="1:29" x14ac:dyDescent="0.25">
      <c r="A5" s="158"/>
      <c r="B5" s="137"/>
      <c r="C5" s="137"/>
      <c r="D5" s="191"/>
      <c r="E5" s="137" t="s">
        <v>4</v>
      </c>
      <c r="F5" s="137" t="s">
        <v>96</v>
      </c>
      <c r="G5" s="194" t="s">
        <v>5</v>
      </c>
      <c r="H5" s="195"/>
      <c r="I5" s="195"/>
      <c r="J5" s="195"/>
      <c r="K5" s="195"/>
      <c r="L5" s="195"/>
      <c r="M5" s="195"/>
      <c r="N5" s="195"/>
      <c r="O5" s="195"/>
      <c r="P5" s="195"/>
      <c r="Q5" s="195"/>
      <c r="R5" s="196"/>
      <c r="S5" s="137"/>
      <c r="T5" s="137"/>
      <c r="U5" s="140"/>
      <c r="V5" s="155"/>
      <c r="W5" s="145" t="s">
        <v>226</v>
      </c>
      <c r="X5" s="146"/>
      <c r="Y5" s="146"/>
      <c r="Z5" s="146"/>
      <c r="AA5" s="147"/>
      <c r="AB5" s="140"/>
      <c r="AC5" s="185"/>
    </row>
    <row r="6" spans="1:29" ht="36.75" thickBot="1" x14ac:dyDescent="0.3">
      <c r="A6" s="159"/>
      <c r="B6" s="138"/>
      <c r="C6" s="138"/>
      <c r="D6" s="192"/>
      <c r="E6" s="138"/>
      <c r="F6" s="138"/>
      <c r="G6" s="121">
        <v>1</v>
      </c>
      <c r="H6" s="121">
        <v>2</v>
      </c>
      <c r="I6" s="121">
        <v>3</v>
      </c>
      <c r="J6" s="121">
        <v>4</v>
      </c>
      <c r="K6" s="121">
        <v>5</v>
      </c>
      <c r="L6" s="121">
        <v>6</v>
      </c>
      <c r="M6" s="121">
        <v>7</v>
      </c>
      <c r="N6" s="121">
        <v>8</v>
      </c>
      <c r="O6" s="121">
        <v>9</v>
      </c>
      <c r="P6" s="121">
        <v>10</v>
      </c>
      <c r="Q6" s="121">
        <v>11</v>
      </c>
      <c r="R6" s="121">
        <v>12</v>
      </c>
      <c r="S6" s="138"/>
      <c r="T6" s="138"/>
      <c r="U6" s="141"/>
      <c r="V6" s="156"/>
      <c r="W6" s="122" t="s">
        <v>214</v>
      </c>
      <c r="X6" s="123" t="s">
        <v>215</v>
      </c>
      <c r="Y6" s="124" t="s">
        <v>216</v>
      </c>
      <c r="Z6" s="65" t="s">
        <v>217</v>
      </c>
      <c r="AA6" s="66" t="s">
        <v>218</v>
      </c>
      <c r="AB6" s="141"/>
      <c r="AC6" s="186"/>
    </row>
    <row r="7" spans="1:29" ht="108" x14ac:dyDescent="0.25">
      <c r="A7" s="166" t="s">
        <v>198</v>
      </c>
      <c r="B7" s="174" t="s">
        <v>81</v>
      </c>
      <c r="C7" s="178" t="s">
        <v>1</v>
      </c>
      <c r="D7" s="127" t="s">
        <v>17</v>
      </c>
      <c r="E7" s="130">
        <v>1</v>
      </c>
      <c r="F7" s="17" t="s">
        <v>79</v>
      </c>
      <c r="G7" s="113"/>
      <c r="H7" s="113"/>
      <c r="I7" s="114"/>
      <c r="J7" s="114"/>
      <c r="K7" s="115"/>
      <c r="L7" s="115"/>
      <c r="M7" s="114"/>
      <c r="N7" s="116"/>
      <c r="O7" s="116"/>
      <c r="P7" s="114"/>
      <c r="Q7" s="116"/>
      <c r="R7" s="117"/>
      <c r="S7" s="130" t="s">
        <v>102</v>
      </c>
      <c r="T7" s="35" t="s">
        <v>101</v>
      </c>
      <c r="U7" s="50" t="s">
        <v>107</v>
      </c>
      <c r="V7" s="50">
        <v>1</v>
      </c>
      <c r="W7" s="118">
        <v>3</v>
      </c>
      <c r="X7" s="118">
        <v>10</v>
      </c>
      <c r="Y7" s="119">
        <f>+W7/X7</f>
        <v>0.3</v>
      </c>
      <c r="Z7" s="148" t="e">
        <f>(Y7+Y8+Y9+Y10+Y11+Y12+Y13+Y14+Y15+Y16+Y17+Y18+Y19+Y20+Y21+Y22+Y23+Y24+Y25+Y26+Y27+Y28+Y29+Y30+Y31+Y32+Y33+Y34+Y35+Y36+Y37+Y38+Y39+Y40+Y41+Y42+Y43)/37</f>
        <v>#DIV/0!</v>
      </c>
      <c r="AA7" s="120" t="s">
        <v>227</v>
      </c>
      <c r="AB7" s="50" t="s">
        <v>107</v>
      </c>
      <c r="AC7" s="95">
        <v>1</v>
      </c>
    </row>
    <row r="8" spans="1:29" ht="96" x14ac:dyDescent="0.25">
      <c r="A8" s="166"/>
      <c r="B8" s="153"/>
      <c r="C8" s="178"/>
      <c r="D8" s="125" t="s">
        <v>7</v>
      </c>
      <c r="E8" s="129">
        <v>2</v>
      </c>
      <c r="F8" s="1" t="s">
        <v>8</v>
      </c>
      <c r="G8" s="2"/>
      <c r="H8" s="2"/>
      <c r="I8" s="25"/>
      <c r="J8" s="25"/>
      <c r="K8" s="24"/>
      <c r="L8" s="24"/>
      <c r="M8" s="25"/>
      <c r="N8" s="26"/>
      <c r="O8" s="26"/>
      <c r="P8" s="25"/>
      <c r="Q8" s="26"/>
      <c r="R8" s="27"/>
      <c r="S8" s="37" t="s">
        <v>103</v>
      </c>
      <c r="T8" s="38" t="s">
        <v>104</v>
      </c>
      <c r="U8" s="38" t="s">
        <v>108</v>
      </c>
      <c r="V8" s="39">
        <v>1</v>
      </c>
      <c r="W8" s="67">
        <v>2</v>
      </c>
      <c r="X8" s="67">
        <v>8</v>
      </c>
      <c r="Y8" s="68">
        <f t="shared" ref="Y8:Y60" si="0">+W8/X8</f>
        <v>0.25</v>
      </c>
      <c r="Z8" s="148"/>
      <c r="AA8" s="69" t="s">
        <v>260</v>
      </c>
      <c r="AB8" s="38" t="s">
        <v>108</v>
      </c>
      <c r="AC8" s="83">
        <v>1</v>
      </c>
    </row>
    <row r="9" spans="1:29" ht="96" x14ac:dyDescent="0.25">
      <c r="A9" s="166"/>
      <c r="B9" s="153"/>
      <c r="C9" s="178"/>
      <c r="D9" s="125" t="s">
        <v>9</v>
      </c>
      <c r="E9" s="129">
        <v>3</v>
      </c>
      <c r="F9" s="1" t="s">
        <v>10</v>
      </c>
      <c r="G9" s="2"/>
      <c r="H9" s="2"/>
      <c r="I9" s="25"/>
      <c r="J9" s="25"/>
      <c r="K9" s="24"/>
      <c r="L9" s="24"/>
      <c r="M9" s="25"/>
      <c r="N9" s="26"/>
      <c r="O9" s="26"/>
      <c r="P9" s="25"/>
      <c r="Q9" s="26"/>
      <c r="R9" s="27"/>
      <c r="S9" s="130" t="s">
        <v>105</v>
      </c>
      <c r="T9" s="38" t="s">
        <v>101</v>
      </c>
      <c r="U9" s="38" t="s">
        <v>109</v>
      </c>
      <c r="V9" s="39">
        <v>1</v>
      </c>
      <c r="W9" s="67">
        <v>1</v>
      </c>
      <c r="X9" s="67">
        <v>4</v>
      </c>
      <c r="Y9" s="68">
        <f t="shared" si="0"/>
        <v>0.25</v>
      </c>
      <c r="Z9" s="148"/>
      <c r="AA9" s="69" t="s">
        <v>261</v>
      </c>
      <c r="AB9" s="38" t="s">
        <v>109</v>
      </c>
      <c r="AC9" s="83">
        <v>1</v>
      </c>
    </row>
    <row r="10" spans="1:29" ht="69.75" customHeight="1" x14ac:dyDescent="0.25">
      <c r="A10" s="166"/>
      <c r="B10" s="153"/>
      <c r="C10" s="178"/>
      <c r="D10" s="125" t="s">
        <v>11</v>
      </c>
      <c r="E10" s="129">
        <v>4</v>
      </c>
      <c r="F10" s="1" t="s">
        <v>12</v>
      </c>
      <c r="G10" s="2"/>
      <c r="H10" s="2"/>
      <c r="I10" s="25"/>
      <c r="J10" s="25"/>
      <c r="K10" s="24"/>
      <c r="L10" s="24"/>
      <c r="M10" s="25"/>
      <c r="N10" s="26"/>
      <c r="O10" s="26"/>
      <c r="P10" s="25"/>
      <c r="Q10" s="26"/>
      <c r="R10" s="27"/>
      <c r="S10" s="37" t="s">
        <v>106</v>
      </c>
      <c r="T10" s="38" t="s">
        <v>101</v>
      </c>
      <c r="U10" s="38" t="s">
        <v>110</v>
      </c>
      <c r="V10" s="39">
        <v>1</v>
      </c>
      <c r="W10" s="67">
        <v>1</v>
      </c>
      <c r="X10" s="67">
        <v>4</v>
      </c>
      <c r="Y10" s="68">
        <f t="shared" si="0"/>
        <v>0.25</v>
      </c>
      <c r="Z10" s="148"/>
      <c r="AA10" s="69" t="s">
        <v>262</v>
      </c>
      <c r="AB10" s="38" t="s">
        <v>110</v>
      </c>
      <c r="AC10" s="83">
        <v>1</v>
      </c>
    </row>
    <row r="11" spans="1:29" ht="69" customHeight="1" thickBot="1" x14ac:dyDescent="0.3">
      <c r="A11" s="166"/>
      <c r="B11" s="153"/>
      <c r="C11" s="178"/>
      <c r="D11" s="15" t="s">
        <v>13</v>
      </c>
      <c r="E11" s="129">
        <v>5</v>
      </c>
      <c r="F11" s="1" t="s">
        <v>199</v>
      </c>
      <c r="G11" s="2"/>
      <c r="H11" s="2"/>
      <c r="I11" s="25"/>
      <c r="J11" s="25"/>
      <c r="K11" s="24"/>
      <c r="L11" s="24"/>
      <c r="M11" s="25"/>
      <c r="N11" s="26"/>
      <c r="O11" s="26"/>
      <c r="P11" s="25"/>
      <c r="Q11" s="26"/>
      <c r="R11" s="27"/>
      <c r="S11" s="132" t="s">
        <v>209</v>
      </c>
      <c r="T11" s="38" t="s">
        <v>104</v>
      </c>
      <c r="U11" s="38" t="s">
        <v>200</v>
      </c>
      <c r="V11" s="39">
        <v>1</v>
      </c>
      <c r="W11" s="67">
        <v>0</v>
      </c>
      <c r="X11" s="67">
        <v>6</v>
      </c>
      <c r="Y11" s="68">
        <f t="shared" si="0"/>
        <v>0</v>
      </c>
      <c r="Z11" s="148"/>
      <c r="AA11" s="69" t="s">
        <v>263</v>
      </c>
      <c r="AB11" s="38" t="s">
        <v>200</v>
      </c>
      <c r="AC11" s="84">
        <v>1</v>
      </c>
    </row>
    <row r="12" spans="1:29" ht="210.75" customHeight="1" thickBot="1" x14ac:dyDescent="0.3">
      <c r="A12" s="166"/>
      <c r="B12" s="22" t="s">
        <v>87</v>
      </c>
      <c r="C12" s="178"/>
      <c r="D12" s="125" t="s">
        <v>16</v>
      </c>
      <c r="E12" s="129">
        <v>1</v>
      </c>
      <c r="F12" s="1" t="s">
        <v>201</v>
      </c>
      <c r="G12" s="25"/>
      <c r="H12" s="28"/>
      <c r="I12" s="28"/>
      <c r="J12" s="28"/>
      <c r="K12" s="28"/>
      <c r="L12" s="28"/>
      <c r="M12" s="29"/>
      <c r="N12" s="29"/>
      <c r="O12" s="29"/>
      <c r="P12" s="29"/>
      <c r="Q12" s="29"/>
      <c r="R12" s="30"/>
      <c r="S12" s="41" t="s">
        <v>111</v>
      </c>
      <c r="T12" s="42" t="s">
        <v>104</v>
      </c>
      <c r="U12" s="43" t="s">
        <v>112</v>
      </c>
      <c r="V12" s="44">
        <v>1</v>
      </c>
      <c r="W12" s="67">
        <v>6</v>
      </c>
      <c r="X12" s="67">
        <v>26</v>
      </c>
      <c r="Y12" s="68">
        <f t="shared" si="0"/>
        <v>0.23076923076923078</v>
      </c>
      <c r="Z12" s="148"/>
      <c r="AA12" s="69" t="s">
        <v>228</v>
      </c>
      <c r="AB12" s="43" t="s">
        <v>112</v>
      </c>
      <c r="AC12" s="85">
        <v>1</v>
      </c>
    </row>
    <row r="13" spans="1:29" ht="72" customHeight="1" x14ac:dyDescent="0.25">
      <c r="A13" s="166"/>
      <c r="B13" s="175" t="s">
        <v>80</v>
      </c>
      <c r="C13" s="178"/>
      <c r="D13" s="125" t="s">
        <v>14</v>
      </c>
      <c r="E13" s="129">
        <v>1</v>
      </c>
      <c r="F13" s="7" t="s">
        <v>18</v>
      </c>
      <c r="G13" s="25"/>
      <c r="H13" s="25"/>
      <c r="I13" s="25"/>
      <c r="J13" s="25"/>
      <c r="K13" s="25"/>
      <c r="L13" s="25"/>
      <c r="M13" s="25"/>
      <c r="N13" s="25"/>
      <c r="O13" s="25"/>
      <c r="P13" s="25"/>
      <c r="Q13" s="25"/>
      <c r="R13" s="25"/>
      <c r="S13" s="45" t="s">
        <v>113</v>
      </c>
      <c r="T13" s="46" t="s">
        <v>114</v>
      </c>
      <c r="U13" s="47" t="s">
        <v>115</v>
      </c>
      <c r="V13" s="48">
        <v>1</v>
      </c>
      <c r="W13" s="67">
        <v>8</v>
      </c>
      <c r="X13" s="67">
        <v>8</v>
      </c>
      <c r="Y13" s="68">
        <f t="shared" si="0"/>
        <v>1</v>
      </c>
      <c r="Z13" s="148"/>
      <c r="AA13" s="69" t="s">
        <v>229</v>
      </c>
      <c r="AB13" s="47" t="s">
        <v>115</v>
      </c>
      <c r="AC13" s="86">
        <v>1</v>
      </c>
    </row>
    <row r="14" spans="1:29" ht="36" x14ac:dyDescent="0.25">
      <c r="A14" s="166"/>
      <c r="B14" s="175"/>
      <c r="C14" s="178"/>
      <c r="D14" s="125" t="s">
        <v>14</v>
      </c>
      <c r="E14" s="129">
        <v>2</v>
      </c>
      <c r="F14" s="7" t="s">
        <v>19</v>
      </c>
      <c r="G14" s="25"/>
      <c r="H14" s="25"/>
      <c r="I14" s="25"/>
      <c r="J14" s="25"/>
      <c r="K14" s="25"/>
      <c r="L14" s="25"/>
      <c r="M14" s="25"/>
      <c r="N14" s="25"/>
      <c r="O14" s="25"/>
      <c r="P14" s="25"/>
      <c r="Q14" s="25"/>
      <c r="R14" s="25"/>
      <c r="S14" s="37" t="s">
        <v>113</v>
      </c>
      <c r="T14" s="37" t="s">
        <v>114</v>
      </c>
      <c r="U14" s="39" t="s">
        <v>116</v>
      </c>
      <c r="V14" s="39">
        <v>1</v>
      </c>
      <c r="W14" s="67">
        <v>0</v>
      </c>
      <c r="X14" s="67">
        <v>1</v>
      </c>
      <c r="Y14" s="68">
        <f t="shared" si="0"/>
        <v>0</v>
      </c>
      <c r="Z14" s="148"/>
      <c r="AA14" s="69" t="s">
        <v>220</v>
      </c>
      <c r="AB14" s="39" t="s">
        <v>116</v>
      </c>
      <c r="AC14" s="83">
        <v>1</v>
      </c>
    </row>
    <row r="15" spans="1:29" ht="59.25" customHeight="1" x14ac:dyDescent="0.25">
      <c r="A15" s="166"/>
      <c r="B15" s="175"/>
      <c r="C15" s="178"/>
      <c r="D15" s="125" t="s">
        <v>14</v>
      </c>
      <c r="E15" s="129">
        <v>3</v>
      </c>
      <c r="F15" s="7" t="s">
        <v>20</v>
      </c>
      <c r="G15" s="25"/>
      <c r="H15" s="25"/>
      <c r="I15" s="25"/>
      <c r="J15" s="25"/>
      <c r="K15" s="25"/>
      <c r="L15" s="25"/>
      <c r="M15" s="25"/>
      <c r="N15" s="25"/>
      <c r="O15" s="25"/>
      <c r="P15" s="25"/>
      <c r="Q15" s="25"/>
      <c r="R15" s="25"/>
      <c r="S15" s="37" t="s">
        <v>113</v>
      </c>
      <c r="T15" s="37" t="s">
        <v>114</v>
      </c>
      <c r="U15" s="39" t="s">
        <v>117</v>
      </c>
      <c r="V15" s="39">
        <v>1</v>
      </c>
      <c r="W15" s="67">
        <v>0</v>
      </c>
      <c r="X15" s="67">
        <v>1</v>
      </c>
      <c r="Y15" s="68">
        <f t="shared" si="0"/>
        <v>0</v>
      </c>
      <c r="Z15" s="148"/>
      <c r="AA15" s="69" t="s">
        <v>221</v>
      </c>
      <c r="AB15" s="39" t="s">
        <v>117</v>
      </c>
      <c r="AC15" s="83">
        <v>1</v>
      </c>
    </row>
    <row r="16" spans="1:29" ht="64.5" customHeight="1" x14ac:dyDescent="0.25">
      <c r="A16" s="166"/>
      <c r="B16" s="175"/>
      <c r="C16" s="178"/>
      <c r="D16" s="125" t="s">
        <v>14</v>
      </c>
      <c r="E16" s="129">
        <v>4</v>
      </c>
      <c r="F16" s="7" t="s">
        <v>21</v>
      </c>
      <c r="G16" s="25"/>
      <c r="H16" s="25"/>
      <c r="I16" s="25"/>
      <c r="J16" s="25"/>
      <c r="K16" s="25"/>
      <c r="L16" s="25"/>
      <c r="M16" s="25"/>
      <c r="N16" s="25"/>
      <c r="O16" s="25"/>
      <c r="P16" s="25"/>
      <c r="Q16" s="25"/>
      <c r="R16" s="25"/>
      <c r="S16" s="132" t="s">
        <v>113</v>
      </c>
      <c r="T16" s="49" t="s">
        <v>114</v>
      </c>
      <c r="U16" s="50" t="s">
        <v>118</v>
      </c>
      <c r="V16" s="39">
        <v>1</v>
      </c>
      <c r="W16" s="67">
        <v>0</v>
      </c>
      <c r="X16" s="67">
        <v>1</v>
      </c>
      <c r="Y16" s="68">
        <f t="shared" si="0"/>
        <v>0</v>
      </c>
      <c r="Z16" s="148"/>
      <c r="AA16" s="69" t="s">
        <v>222</v>
      </c>
      <c r="AB16" s="50" t="s">
        <v>118</v>
      </c>
      <c r="AC16" s="83">
        <v>1</v>
      </c>
    </row>
    <row r="17" spans="1:29" ht="47.25" customHeight="1" x14ac:dyDescent="0.25">
      <c r="A17" s="166"/>
      <c r="B17" s="175" t="s">
        <v>82</v>
      </c>
      <c r="C17" s="178"/>
      <c r="D17" s="125" t="s">
        <v>14</v>
      </c>
      <c r="E17" s="129">
        <v>1</v>
      </c>
      <c r="F17" s="1" t="s">
        <v>15</v>
      </c>
      <c r="G17" s="3"/>
      <c r="H17" s="3"/>
      <c r="I17" s="3"/>
      <c r="J17" s="3"/>
      <c r="K17" s="3"/>
      <c r="L17" s="3"/>
      <c r="M17" s="3"/>
      <c r="N17" s="25"/>
      <c r="O17" s="25"/>
      <c r="P17" s="3"/>
      <c r="Q17" s="3"/>
      <c r="R17" s="3"/>
      <c r="S17" s="37" t="s">
        <v>119</v>
      </c>
      <c r="T17" s="38" t="s">
        <v>104</v>
      </c>
      <c r="U17" s="36" t="s">
        <v>120</v>
      </c>
      <c r="V17" s="36">
        <v>1</v>
      </c>
      <c r="W17" s="67">
        <v>0</v>
      </c>
      <c r="X17" s="67">
        <v>1</v>
      </c>
      <c r="Y17" s="68">
        <f t="shared" si="0"/>
        <v>0</v>
      </c>
      <c r="Z17" s="148"/>
      <c r="AA17" s="69" t="s">
        <v>259</v>
      </c>
      <c r="AB17" s="36" t="s">
        <v>120</v>
      </c>
      <c r="AC17" s="83">
        <v>1</v>
      </c>
    </row>
    <row r="18" spans="1:29" ht="59.25" customHeight="1" thickBot="1" x14ac:dyDescent="0.3">
      <c r="A18" s="166"/>
      <c r="B18" s="175"/>
      <c r="C18" s="179"/>
      <c r="D18" s="125" t="s">
        <v>14</v>
      </c>
      <c r="E18" s="129">
        <v>2</v>
      </c>
      <c r="F18" s="21" t="s">
        <v>78</v>
      </c>
      <c r="G18" s="3"/>
      <c r="H18" s="3"/>
      <c r="I18" s="3"/>
      <c r="J18" s="3"/>
      <c r="K18" s="3"/>
      <c r="L18" s="25"/>
      <c r="M18" s="25"/>
      <c r="N18" s="3"/>
      <c r="O18" s="3"/>
      <c r="P18" s="3"/>
      <c r="Q18" s="3"/>
      <c r="R18" s="3"/>
      <c r="S18" s="37" t="s">
        <v>121</v>
      </c>
      <c r="T18" s="38" t="s">
        <v>104</v>
      </c>
      <c r="U18" s="52" t="s">
        <v>122</v>
      </c>
      <c r="V18" s="37">
        <v>1</v>
      </c>
      <c r="W18" s="67">
        <v>0</v>
      </c>
      <c r="X18" s="67">
        <v>1</v>
      </c>
      <c r="Y18" s="68">
        <f t="shared" si="0"/>
        <v>0</v>
      </c>
      <c r="Z18" s="148"/>
      <c r="AA18" s="69" t="s">
        <v>230</v>
      </c>
      <c r="AB18" s="52" t="s">
        <v>122</v>
      </c>
      <c r="AC18" s="87">
        <v>1</v>
      </c>
    </row>
    <row r="19" spans="1:29" ht="45.75" customHeight="1" x14ac:dyDescent="0.25">
      <c r="A19" s="166"/>
      <c r="B19" s="170" t="s">
        <v>85</v>
      </c>
      <c r="C19" s="177" t="s">
        <v>25</v>
      </c>
      <c r="D19" s="125" t="s">
        <v>14</v>
      </c>
      <c r="E19" s="129">
        <v>1</v>
      </c>
      <c r="F19" s="1" t="s">
        <v>84</v>
      </c>
      <c r="G19" s="25"/>
      <c r="H19" s="25"/>
      <c r="I19" s="25"/>
      <c r="J19" s="25"/>
      <c r="K19" s="25"/>
      <c r="L19" s="25"/>
      <c r="M19" s="27"/>
      <c r="N19" s="27"/>
      <c r="O19" s="27"/>
      <c r="P19" s="27"/>
      <c r="Q19" s="27"/>
      <c r="R19" s="27"/>
      <c r="S19" s="130" t="s">
        <v>123</v>
      </c>
      <c r="T19" s="129" t="s">
        <v>104</v>
      </c>
      <c r="U19" s="53" t="s">
        <v>124</v>
      </c>
      <c r="V19" s="54">
        <v>0.9</v>
      </c>
      <c r="W19" s="78">
        <v>1545969386</v>
      </c>
      <c r="X19" s="78">
        <v>6172308000</v>
      </c>
      <c r="Y19" s="68">
        <f t="shared" si="0"/>
        <v>0.25046860688092687</v>
      </c>
      <c r="Z19" s="148"/>
      <c r="AA19" s="69" t="s">
        <v>264</v>
      </c>
      <c r="AB19" s="53" t="s">
        <v>124</v>
      </c>
      <c r="AC19" s="88">
        <v>0.9</v>
      </c>
    </row>
    <row r="20" spans="1:29" ht="93.75" customHeight="1" x14ac:dyDescent="0.25">
      <c r="A20" s="166"/>
      <c r="B20" s="171"/>
      <c r="C20" s="178"/>
      <c r="D20" s="125" t="s">
        <v>14</v>
      </c>
      <c r="E20" s="129">
        <v>2</v>
      </c>
      <c r="F20" s="1" t="s">
        <v>22</v>
      </c>
      <c r="G20" s="27"/>
      <c r="H20" s="27"/>
      <c r="I20" s="27"/>
      <c r="J20" s="27"/>
      <c r="K20" s="27"/>
      <c r="L20" s="27"/>
      <c r="M20" s="27"/>
      <c r="N20" s="27"/>
      <c r="O20" s="27"/>
      <c r="P20" s="27"/>
      <c r="Q20" s="27"/>
      <c r="R20" s="27"/>
      <c r="S20" s="130" t="s">
        <v>125</v>
      </c>
      <c r="T20" s="35" t="s">
        <v>101</v>
      </c>
      <c r="U20" s="53" t="s">
        <v>126</v>
      </c>
      <c r="V20" s="130">
        <v>12</v>
      </c>
      <c r="W20" s="67">
        <v>0</v>
      </c>
      <c r="X20" s="67">
        <v>12</v>
      </c>
      <c r="Y20" s="68">
        <f t="shared" si="0"/>
        <v>0</v>
      </c>
      <c r="Z20" s="148"/>
      <c r="AA20" s="69" t="s">
        <v>265</v>
      </c>
      <c r="AB20" s="53" t="s">
        <v>126</v>
      </c>
      <c r="AC20" s="89">
        <v>12</v>
      </c>
    </row>
    <row r="21" spans="1:29" ht="96" x14ac:dyDescent="0.25">
      <c r="A21" s="166"/>
      <c r="B21" s="171"/>
      <c r="C21" s="178"/>
      <c r="D21" s="125" t="s">
        <v>14</v>
      </c>
      <c r="E21" s="129">
        <v>3</v>
      </c>
      <c r="F21" s="7" t="s">
        <v>23</v>
      </c>
      <c r="G21" s="27"/>
      <c r="H21" s="27"/>
      <c r="I21" s="27"/>
      <c r="J21" s="27"/>
      <c r="K21" s="27"/>
      <c r="L21" s="27"/>
      <c r="M21" s="27"/>
      <c r="N21" s="27"/>
      <c r="O21" s="27"/>
      <c r="P21" s="27"/>
      <c r="Q21" s="27"/>
      <c r="R21" s="27"/>
      <c r="S21" s="130" t="s">
        <v>127</v>
      </c>
      <c r="T21" s="35" t="s">
        <v>101</v>
      </c>
      <c r="U21" s="53" t="s">
        <v>128</v>
      </c>
      <c r="V21" s="130">
        <v>12</v>
      </c>
      <c r="W21" s="67">
        <v>0</v>
      </c>
      <c r="X21" s="67">
        <v>12</v>
      </c>
      <c r="Y21" s="68">
        <f t="shared" si="0"/>
        <v>0</v>
      </c>
      <c r="Z21" s="148"/>
      <c r="AA21" s="69" t="s">
        <v>266</v>
      </c>
      <c r="AB21" s="53" t="s">
        <v>128</v>
      </c>
      <c r="AC21" s="89">
        <v>12</v>
      </c>
    </row>
    <row r="22" spans="1:29" ht="78" customHeight="1" x14ac:dyDescent="0.25">
      <c r="A22" s="166"/>
      <c r="B22" s="171"/>
      <c r="C22" s="179"/>
      <c r="D22" s="125" t="s">
        <v>14</v>
      </c>
      <c r="E22" s="129">
        <v>4</v>
      </c>
      <c r="F22" s="1" t="s">
        <v>24</v>
      </c>
      <c r="G22" s="27"/>
      <c r="H22" s="13"/>
      <c r="I22" s="13"/>
      <c r="J22" s="27"/>
      <c r="K22" s="13"/>
      <c r="L22" s="27"/>
      <c r="M22" s="13"/>
      <c r="N22" s="13"/>
      <c r="O22" s="27"/>
      <c r="P22" s="13"/>
      <c r="Q22" s="13"/>
      <c r="R22" s="13"/>
      <c r="S22" s="129" t="s">
        <v>129</v>
      </c>
      <c r="T22" s="129" t="s">
        <v>101</v>
      </c>
      <c r="U22" s="129" t="s">
        <v>130</v>
      </c>
      <c r="V22" s="130">
        <v>4</v>
      </c>
      <c r="W22" s="67">
        <v>1</v>
      </c>
      <c r="X22" s="67">
        <v>4</v>
      </c>
      <c r="Y22" s="68">
        <f t="shared" si="0"/>
        <v>0.25</v>
      </c>
      <c r="Z22" s="148"/>
      <c r="AA22" s="69" t="s">
        <v>270</v>
      </c>
      <c r="AB22" s="129" t="s">
        <v>130</v>
      </c>
      <c r="AC22" s="89">
        <v>4</v>
      </c>
    </row>
    <row r="23" spans="1:29" ht="81.75" customHeight="1" x14ac:dyDescent="0.25">
      <c r="A23" s="166"/>
      <c r="B23" s="172"/>
      <c r="C23" s="125" t="s">
        <v>26</v>
      </c>
      <c r="D23" s="125" t="s">
        <v>27</v>
      </c>
      <c r="E23" s="129">
        <v>1</v>
      </c>
      <c r="F23" s="1" t="s">
        <v>28</v>
      </c>
      <c r="G23" s="25"/>
      <c r="H23" s="25"/>
      <c r="I23" s="25"/>
      <c r="J23" s="25"/>
      <c r="K23" s="25"/>
      <c r="L23" s="25"/>
      <c r="M23" s="25"/>
      <c r="N23" s="25"/>
      <c r="O23" s="25"/>
      <c r="P23" s="25"/>
      <c r="Q23" s="25"/>
      <c r="R23" s="25"/>
      <c r="S23" s="129" t="s">
        <v>131</v>
      </c>
      <c r="T23" s="53" t="s">
        <v>101</v>
      </c>
      <c r="U23" s="53" t="s">
        <v>132</v>
      </c>
      <c r="V23" s="54">
        <v>1</v>
      </c>
      <c r="W23" s="78">
        <v>764706666</v>
      </c>
      <c r="X23" s="78">
        <v>2325000000</v>
      </c>
      <c r="Y23" s="68">
        <f t="shared" si="0"/>
        <v>0.32890609290322581</v>
      </c>
      <c r="Z23" s="148"/>
      <c r="AA23" s="70" t="s">
        <v>258</v>
      </c>
      <c r="AB23" s="53" t="s">
        <v>132</v>
      </c>
      <c r="AC23" s="88">
        <v>1</v>
      </c>
    </row>
    <row r="24" spans="1:29" ht="81.75" customHeight="1" x14ac:dyDescent="0.25">
      <c r="A24" s="166"/>
      <c r="B24" s="173" t="s">
        <v>83</v>
      </c>
      <c r="C24" s="176" t="s">
        <v>44</v>
      </c>
      <c r="D24" s="125" t="s">
        <v>29</v>
      </c>
      <c r="E24" s="129">
        <v>1</v>
      </c>
      <c r="F24" s="1" t="s">
        <v>30</v>
      </c>
      <c r="G24" s="25"/>
      <c r="H24" s="25"/>
      <c r="I24" s="25"/>
      <c r="J24" s="25"/>
      <c r="K24" s="25"/>
      <c r="L24" s="25"/>
      <c r="M24" s="25"/>
      <c r="N24" s="25"/>
      <c r="O24" s="25"/>
      <c r="P24" s="25"/>
      <c r="Q24" s="25"/>
      <c r="R24" s="25"/>
      <c r="S24" s="130" t="s">
        <v>145</v>
      </c>
      <c r="T24" s="35" t="s">
        <v>143</v>
      </c>
      <c r="U24" s="53" t="s">
        <v>144</v>
      </c>
      <c r="V24" s="54">
        <v>1</v>
      </c>
      <c r="W24" s="67">
        <v>2</v>
      </c>
      <c r="X24" s="67">
        <v>23</v>
      </c>
      <c r="Y24" s="68">
        <f t="shared" si="0"/>
        <v>8.6956521739130432E-2</v>
      </c>
      <c r="Z24" s="148"/>
      <c r="AA24" s="70" t="s">
        <v>244</v>
      </c>
      <c r="AB24" s="53" t="s">
        <v>144</v>
      </c>
      <c r="AC24" s="88">
        <v>1</v>
      </c>
    </row>
    <row r="25" spans="1:29" ht="72" x14ac:dyDescent="0.25">
      <c r="A25" s="166"/>
      <c r="B25" s="173"/>
      <c r="C25" s="176"/>
      <c r="D25" s="125" t="s">
        <v>31</v>
      </c>
      <c r="E25" s="129">
        <v>1</v>
      </c>
      <c r="F25" s="1" t="s">
        <v>32</v>
      </c>
      <c r="G25" s="3"/>
      <c r="H25" s="25"/>
      <c r="I25" s="25"/>
      <c r="J25" s="25"/>
      <c r="K25" s="25"/>
      <c r="L25" s="25"/>
      <c r="M25" s="25"/>
      <c r="N25" s="25"/>
      <c r="O25" s="25"/>
      <c r="P25" s="25"/>
      <c r="Q25" s="25"/>
      <c r="R25" s="25"/>
      <c r="S25" s="130" t="s">
        <v>31</v>
      </c>
      <c r="T25" s="129" t="s">
        <v>104</v>
      </c>
      <c r="U25" s="40" t="s">
        <v>142</v>
      </c>
      <c r="V25" s="54">
        <v>1</v>
      </c>
      <c r="W25" s="67">
        <v>4</v>
      </c>
      <c r="X25" s="67">
        <v>54</v>
      </c>
      <c r="Y25" s="68">
        <f t="shared" si="0"/>
        <v>7.407407407407407E-2</v>
      </c>
      <c r="Z25" s="148"/>
      <c r="AA25" s="70" t="s">
        <v>245</v>
      </c>
      <c r="AB25" s="40" t="s">
        <v>142</v>
      </c>
      <c r="AC25" s="88">
        <v>1</v>
      </c>
    </row>
    <row r="26" spans="1:29" ht="78.75" customHeight="1" x14ac:dyDescent="0.25">
      <c r="A26" s="166"/>
      <c r="B26" s="173"/>
      <c r="C26" s="176"/>
      <c r="D26" s="125" t="s">
        <v>33</v>
      </c>
      <c r="E26" s="129">
        <v>1</v>
      </c>
      <c r="F26" s="1" t="s">
        <v>34</v>
      </c>
      <c r="G26" s="3"/>
      <c r="H26" s="25"/>
      <c r="I26" s="25"/>
      <c r="J26" s="25"/>
      <c r="K26" s="25"/>
      <c r="L26" s="25"/>
      <c r="M26" s="25"/>
      <c r="N26" s="25"/>
      <c r="O26" s="25"/>
      <c r="P26" s="25"/>
      <c r="Q26" s="25"/>
      <c r="R26" s="25"/>
      <c r="S26" s="130" t="s">
        <v>33</v>
      </c>
      <c r="T26" s="129" t="s">
        <v>104</v>
      </c>
      <c r="U26" s="40" t="s">
        <v>203</v>
      </c>
      <c r="V26" s="54">
        <v>1</v>
      </c>
      <c r="W26" s="67">
        <v>0</v>
      </c>
      <c r="X26" s="67">
        <v>8</v>
      </c>
      <c r="Y26" s="68">
        <f t="shared" si="0"/>
        <v>0</v>
      </c>
      <c r="Z26" s="148"/>
      <c r="AA26" s="70" t="s">
        <v>246</v>
      </c>
      <c r="AB26" s="40" t="s">
        <v>203</v>
      </c>
      <c r="AC26" s="88">
        <v>1</v>
      </c>
    </row>
    <row r="27" spans="1:29" ht="72" x14ac:dyDescent="0.25">
      <c r="A27" s="166"/>
      <c r="B27" s="173"/>
      <c r="C27" s="176"/>
      <c r="D27" s="125" t="s">
        <v>35</v>
      </c>
      <c r="E27" s="129">
        <v>1</v>
      </c>
      <c r="F27" s="7" t="s">
        <v>204</v>
      </c>
      <c r="G27" s="25"/>
      <c r="H27" s="25"/>
      <c r="I27" s="3"/>
      <c r="J27" s="3"/>
      <c r="K27" s="3"/>
      <c r="L27" s="3"/>
      <c r="M27" s="3"/>
      <c r="N27" s="3"/>
      <c r="O27" s="3"/>
      <c r="P27" s="3"/>
      <c r="Q27" s="3"/>
      <c r="R27" s="3"/>
      <c r="S27" s="130" t="s">
        <v>133</v>
      </c>
      <c r="T27" s="129" t="s">
        <v>101</v>
      </c>
      <c r="U27" s="40" t="s">
        <v>205</v>
      </c>
      <c r="V27" s="55">
        <v>1</v>
      </c>
      <c r="W27" s="67">
        <v>8</v>
      </c>
      <c r="X27" s="67">
        <v>8</v>
      </c>
      <c r="Y27" s="68">
        <f t="shared" si="0"/>
        <v>1</v>
      </c>
      <c r="Z27" s="148"/>
      <c r="AA27" s="70" t="s">
        <v>247</v>
      </c>
      <c r="AB27" s="40" t="s">
        <v>205</v>
      </c>
      <c r="AC27" s="90">
        <v>1</v>
      </c>
    </row>
    <row r="28" spans="1:29" ht="72" x14ac:dyDescent="0.25">
      <c r="A28" s="166"/>
      <c r="B28" s="173"/>
      <c r="C28" s="176"/>
      <c r="D28" s="176" t="s">
        <v>36</v>
      </c>
      <c r="E28" s="9">
        <v>1</v>
      </c>
      <c r="F28" s="153" t="s">
        <v>37</v>
      </c>
      <c r="G28" s="3"/>
      <c r="H28" s="25"/>
      <c r="I28" s="25"/>
      <c r="J28" s="25"/>
      <c r="K28" s="25"/>
      <c r="L28" s="25"/>
      <c r="M28" s="25"/>
      <c r="N28" s="25"/>
      <c r="O28" s="25"/>
      <c r="P28" s="25"/>
      <c r="Q28" s="25"/>
      <c r="R28" s="25"/>
      <c r="S28" s="133" t="s">
        <v>134</v>
      </c>
      <c r="T28" s="35" t="s">
        <v>104</v>
      </c>
      <c r="U28" s="40" t="s">
        <v>135</v>
      </c>
      <c r="V28" s="55">
        <v>1</v>
      </c>
      <c r="W28" s="67">
        <v>0</v>
      </c>
      <c r="X28" s="67">
        <v>0</v>
      </c>
      <c r="Y28" s="68" t="e">
        <f t="shared" si="0"/>
        <v>#DIV/0!</v>
      </c>
      <c r="Z28" s="148"/>
      <c r="AA28" s="70" t="s">
        <v>248</v>
      </c>
      <c r="AB28" s="40" t="s">
        <v>135</v>
      </c>
      <c r="AC28" s="90">
        <v>1</v>
      </c>
    </row>
    <row r="29" spans="1:29" ht="60" x14ac:dyDescent="0.25">
      <c r="A29" s="166"/>
      <c r="B29" s="173"/>
      <c r="C29" s="176"/>
      <c r="D29" s="176"/>
      <c r="E29" s="9">
        <v>2</v>
      </c>
      <c r="F29" s="153"/>
      <c r="G29" s="3"/>
      <c r="H29" s="25"/>
      <c r="I29" s="25"/>
      <c r="J29" s="25"/>
      <c r="K29" s="25"/>
      <c r="L29" s="25"/>
      <c r="M29" s="25"/>
      <c r="N29" s="25"/>
      <c r="O29" s="25"/>
      <c r="P29" s="25"/>
      <c r="Q29" s="25"/>
      <c r="R29" s="25"/>
      <c r="S29" s="134"/>
      <c r="T29" s="35" t="s">
        <v>104</v>
      </c>
      <c r="U29" s="40" t="s">
        <v>136</v>
      </c>
      <c r="V29" s="56">
        <v>1</v>
      </c>
      <c r="W29" s="67">
        <v>0</v>
      </c>
      <c r="X29" s="67">
        <v>0</v>
      </c>
      <c r="Y29" s="68" t="e">
        <f t="shared" si="0"/>
        <v>#DIV/0!</v>
      </c>
      <c r="Z29" s="148"/>
      <c r="AA29" s="70" t="s">
        <v>249</v>
      </c>
      <c r="AB29" s="40" t="s">
        <v>136</v>
      </c>
      <c r="AC29" s="91">
        <v>1</v>
      </c>
    </row>
    <row r="30" spans="1:29" ht="60" x14ac:dyDescent="0.25">
      <c r="A30" s="166"/>
      <c r="B30" s="173"/>
      <c r="C30" s="176"/>
      <c r="D30" s="176"/>
      <c r="E30" s="9">
        <v>3</v>
      </c>
      <c r="F30" s="153"/>
      <c r="G30" s="3"/>
      <c r="H30" s="25"/>
      <c r="I30" s="25"/>
      <c r="J30" s="25"/>
      <c r="K30" s="25"/>
      <c r="L30" s="25"/>
      <c r="M30" s="25"/>
      <c r="N30" s="25"/>
      <c r="O30" s="25"/>
      <c r="P30" s="25"/>
      <c r="Q30" s="25"/>
      <c r="R30" s="25"/>
      <c r="S30" s="135"/>
      <c r="T30" s="35" t="s">
        <v>104</v>
      </c>
      <c r="U30" s="40" t="s">
        <v>137</v>
      </c>
      <c r="V30" s="55">
        <v>1</v>
      </c>
      <c r="W30" s="67">
        <v>0</v>
      </c>
      <c r="X30" s="67">
        <v>0</v>
      </c>
      <c r="Y30" s="68" t="e">
        <f t="shared" si="0"/>
        <v>#DIV/0!</v>
      </c>
      <c r="Z30" s="148"/>
      <c r="AA30" s="70" t="s">
        <v>250</v>
      </c>
      <c r="AB30" s="40" t="s">
        <v>137</v>
      </c>
      <c r="AC30" s="90">
        <v>1</v>
      </c>
    </row>
    <row r="31" spans="1:29" ht="58.5" customHeight="1" x14ac:dyDescent="0.25">
      <c r="A31" s="166"/>
      <c r="B31" s="173"/>
      <c r="C31" s="176"/>
      <c r="D31" s="125" t="s">
        <v>38</v>
      </c>
      <c r="E31" s="129">
        <v>1</v>
      </c>
      <c r="F31" s="1" t="s">
        <v>39</v>
      </c>
      <c r="G31" s="3"/>
      <c r="H31" s="25"/>
      <c r="I31" s="25"/>
      <c r="J31" s="25"/>
      <c r="K31" s="25"/>
      <c r="L31" s="25"/>
      <c r="M31" s="25"/>
      <c r="N31" s="25"/>
      <c r="O31" s="25"/>
      <c r="P31" s="25"/>
      <c r="Q31" s="25"/>
      <c r="R31" s="25"/>
      <c r="S31" s="37" t="s">
        <v>138</v>
      </c>
      <c r="T31" s="35" t="s">
        <v>104</v>
      </c>
      <c r="U31" s="37" t="s">
        <v>139</v>
      </c>
      <c r="V31" s="56">
        <v>1</v>
      </c>
      <c r="W31" s="67">
        <v>0</v>
      </c>
      <c r="X31" s="67">
        <v>17</v>
      </c>
      <c r="Y31" s="68">
        <f t="shared" si="0"/>
        <v>0</v>
      </c>
      <c r="Z31" s="148"/>
      <c r="AA31" s="70" t="s">
        <v>251</v>
      </c>
      <c r="AB31" s="37" t="s">
        <v>139</v>
      </c>
      <c r="AC31" s="91">
        <v>1</v>
      </c>
    </row>
    <row r="32" spans="1:29" ht="60" x14ac:dyDescent="0.25">
      <c r="A32" s="166"/>
      <c r="B32" s="173"/>
      <c r="C32" s="176"/>
      <c r="D32" s="125" t="s">
        <v>42</v>
      </c>
      <c r="E32" s="129">
        <v>1</v>
      </c>
      <c r="F32" s="1" t="s">
        <v>43</v>
      </c>
      <c r="G32" s="8"/>
      <c r="H32" s="31"/>
      <c r="I32" s="31"/>
      <c r="J32" s="31"/>
      <c r="K32" s="31"/>
      <c r="L32" s="31"/>
      <c r="M32" s="27"/>
      <c r="N32" s="27"/>
      <c r="O32" s="27"/>
      <c r="P32" s="27"/>
      <c r="Q32" s="27"/>
      <c r="R32" s="27"/>
      <c r="S32" s="130" t="s">
        <v>147</v>
      </c>
      <c r="T32" s="130" t="s">
        <v>101</v>
      </c>
      <c r="U32" s="35" t="s">
        <v>148</v>
      </c>
      <c r="V32" s="60">
        <v>1</v>
      </c>
      <c r="W32" s="67">
        <v>2</v>
      </c>
      <c r="X32" s="67">
        <v>14</v>
      </c>
      <c r="Y32" s="68">
        <f t="shared" si="0"/>
        <v>0.14285714285714285</v>
      </c>
      <c r="Z32" s="148"/>
      <c r="AA32" s="70" t="s">
        <v>252</v>
      </c>
      <c r="AB32" s="35" t="s">
        <v>148</v>
      </c>
      <c r="AC32" s="92">
        <v>1</v>
      </c>
    </row>
    <row r="33" spans="1:29" ht="67.5" customHeight="1" x14ac:dyDescent="0.25">
      <c r="A33" s="166"/>
      <c r="B33" s="23" t="s">
        <v>88</v>
      </c>
      <c r="C33" s="125" t="s">
        <v>46</v>
      </c>
      <c r="D33" s="125" t="s">
        <v>14</v>
      </c>
      <c r="E33" s="129">
        <v>1</v>
      </c>
      <c r="F33" s="1" t="s">
        <v>91</v>
      </c>
      <c r="G33" s="2"/>
      <c r="H33" s="24"/>
      <c r="I33" s="24"/>
      <c r="J33" s="24"/>
      <c r="K33" s="24"/>
      <c r="L33" s="24"/>
      <c r="M33" s="26"/>
      <c r="N33" s="26"/>
      <c r="O33" s="26"/>
      <c r="P33" s="26"/>
      <c r="Q33" s="26"/>
      <c r="R33" s="27"/>
      <c r="S33" s="37" t="s">
        <v>146</v>
      </c>
      <c r="T33" s="35" t="s">
        <v>104</v>
      </c>
      <c r="U33" s="40" t="s">
        <v>139</v>
      </c>
      <c r="V33" s="55">
        <v>1</v>
      </c>
      <c r="W33" s="67">
        <v>0</v>
      </c>
      <c r="X33" s="67">
        <v>7</v>
      </c>
      <c r="Y33" s="68">
        <f t="shared" si="0"/>
        <v>0</v>
      </c>
      <c r="Z33" s="148"/>
      <c r="AA33" s="70" t="s">
        <v>253</v>
      </c>
      <c r="AB33" s="40" t="s">
        <v>139</v>
      </c>
      <c r="AC33" s="90">
        <v>1</v>
      </c>
    </row>
    <row r="34" spans="1:29" ht="70.5" customHeight="1" thickBot="1" x14ac:dyDescent="0.3">
      <c r="A34" s="166"/>
      <c r="B34" s="22" t="s">
        <v>86</v>
      </c>
      <c r="C34" s="125" t="s">
        <v>47</v>
      </c>
      <c r="D34" s="125" t="s">
        <v>40</v>
      </c>
      <c r="E34" s="129">
        <v>1</v>
      </c>
      <c r="F34" s="1" t="s">
        <v>41</v>
      </c>
      <c r="G34" s="2"/>
      <c r="H34" s="2"/>
      <c r="I34" s="2"/>
      <c r="J34" s="76"/>
      <c r="K34" s="2"/>
      <c r="L34" s="2"/>
      <c r="M34" s="76"/>
      <c r="N34" s="76"/>
      <c r="O34" s="26"/>
      <c r="P34" s="26"/>
      <c r="Q34" s="26"/>
      <c r="R34" s="27"/>
      <c r="S34" s="51" t="s">
        <v>140</v>
      </c>
      <c r="T34" s="57" t="s">
        <v>104</v>
      </c>
      <c r="U34" s="51" t="s">
        <v>141</v>
      </c>
      <c r="V34" s="58">
        <v>1</v>
      </c>
      <c r="W34" s="67">
        <v>0</v>
      </c>
      <c r="X34" s="67">
        <v>7</v>
      </c>
      <c r="Y34" s="68">
        <f t="shared" si="0"/>
        <v>0</v>
      </c>
      <c r="Z34" s="148"/>
      <c r="AA34" s="77" t="s">
        <v>254</v>
      </c>
      <c r="AB34" s="51" t="s">
        <v>141</v>
      </c>
      <c r="AC34" s="93">
        <v>1</v>
      </c>
    </row>
    <row r="35" spans="1:29" ht="60" x14ac:dyDescent="0.25">
      <c r="A35" s="166"/>
      <c r="B35" s="168" t="s">
        <v>90</v>
      </c>
      <c r="C35" s="176" t="s">
        <v>48</v>
      </c>
      <c r="D35" s="125" t="s">
        <v>14</v>
      </c>
      <c r="E35" s="129">
        <v>1</v>
      </c>
      <c r="F35" s="1" t="s">
        <v>49</v>
      </c>
      <c r="G35" s="25"/>
      <c r="H35" s="25"/>
      <c r="I35" s="25"/>
      <c r="J35" s="25"/>
      <c r="K35" s="25"/>
      <c r="L35" s="25"/>
      <c r="M35" s="25"/>
      <c r="N35" s="25"/>
      <c r="O35" s="25"/>
      <c r="P35" s="25"/>
      <c r="Q35" s="25"/>
      <c r="R35" s="25"/>
      <c r="S35" s="37" t="s">
        <v>149</v>
      </c>
      <c r="T35" s="38" t="s">
        <v>104</v>
      </c>
      <c r="U35" s="36" t="s">
        <v>150</v>
      </c>
      <c r="V35" s="44">
        <v>1</v>
      </c>
      <c r="W35" s="67">
        <v>0</v>
      </c>
      <c r="X35" s="67">
        <v>0</v>
      </c>
      <c r="Y35" s="68" t="e">
        <f t="shared" si="0"/>
        <v>#DIV/0!</v>
      </c>
      <c r="Z35" s="148"/>
      <c r="AA35" s="70" t="s">
        <v>255</v>
      </c>
      <c r="AB35" s="36" t="s">
        <v>150</v>
      </c>
      <c r="AC35" s="85">
        <v>1</v>
      </c>
    </row>
    <row r="36" spans="1:29" ht="57.75" customHeight="1" x14ac:dyDescent="0.25">
      <c r="A36" s="166"/>
      <c r="B36" s="169"/>
      <c r="C36" s="176"/>
      <c r="D36" s="125" t="s">
        <v>45</v>
      </c>
      <c r="E36" s="129">
        <v>2</v>
      </c>
      <c r="F36" s="1" t="s">
        <v>50</v>
      </c>
      <c r="G36" s="25"/>
      <c r="H36" s="25"/>
      <c r="I36" s="25"/>
      <c r="J36" s="25"/>
      <c r="K36" s="25"/>
      <c r="L36" s="25"/>
      <c r="M36" s="25"/>
      <c r="N36" s="25"/>
      <c r="O36" s="25"/>
      <c r="P36" s="25"/>
      <c r="Q36" s="25"/>
      <c r="R36" s="25"/>
      <c r="S36" s="37" t="s">
        <v>151</v>
      </c>
      <c r="T36" s="38" t="s">
        <v>114</v>
      </c>
      <c r="U36" s="36" t="s">
        <v>152</v>
      </c>
      <c r="V36" s="54">
        <v>1</v>
      </c>
      <c r="W36" s="67">
        <v>0</v>
      </c>
      <c r="X36" s="67">
        <v>0</v>
      </c>
      <c r="Y36" s="68" t="e">
        <f t="shared" si="0"/>
        <v>#DIV/0!</v>
      </c>
      <c r="Z36" s="148"/>
      <c r="AA36" s="70" t="s">
        <v>256</v>
      </c>
      <c r="AB36" s="36" t="s">
        <v>152</v>
      </c>
      <c r="AC36" s="88">
        <v>1</v>
      </c>
    </row>
    <row r="37" spans="1:29" ht="72" x14ac:dyDescent="0.25">
      <c r="A37" s="166"/>
      <c r="B37" s="187" t="s">
        <v>210</v>
      </c>
      <c r="C37" s="176" t="s">
        <v>56</v>
      </c>
      <c r="D37" s="125" t="s">
        <v>52</v>
      </c>
      <c r="E37" s="129">
        <v>1</v>
      </c>
      <c r="F37" s="11" t="s">
        <v>53</v>
      </c>
      <c r="G37" s="24"/>
      <c r="H37" s="24"/>
      <c r="I37" s="4"/>
      <c r="J37" s="4"/>
      <c r="K37" s="4"/>
      <c r="L37" s="4"/>
      <c r="M37" s="5"/>
      <c r="N37" s="5"/>
      <c r="O37" s="5"/>
      <c r="P37" s="5"/>
      <c r="Q37" s="5"/>
      <c r="R37" s="6"/>
      <c r="S37" s="37" t="s">
        <v>156</v>
      </c>
      <c r="T37" s="38" t="s">
        <v>104</v>
      </c>
      <c r="U37" s="36" t="s">
        <v>157</v>
      </c>
      <c r="V37" s="53">
        <v>1</v>
      </c>
      <c r="W37" s="67">
        <v>1</v>
      </c>
      <c r="X37" s="67">
        <v>1</v>
      </c>
      <c r="Y37" s="68">
        <f t="shared" si="0"/>
        <v>1</v>
      </c>
      <c r="Z37" s="148"/>
      <c r="AA37" s="69" t="s">
        <v>223</v>
      </c>
      <c r="AB37" s="36" t="s">
        <v>157</v>
      </c>
      <c r="AC37" s="94">
        <v>1</v>
      </c>
    </row>
    <row r="38" spans="1:29" ht="83.25" customHeight="1" x14ac:dyDescent="0.25">
      <c r="A38" s="166"/>
      <c r="B38" s="188"/>
      <c r="C38" s="176"/>
      <c r="D38" s="125" t="s">
        <v>52</v>
      </c>
      <c r="E38" s="129">
        <v>2</v>
      </c>
      <c r="F38" s="1" t="s">
        <v>54</v>
      </c>
      <c r="G38" s="4"/>
      <c r="H38" s="4"/>
      <c r="I38" s="24"/>
      <c r="J38" s="28"/>
      <c r="K38" s="28"/>
      <c r="L38" s="24"/>
      <c r="M38" s="29"/>
      <c r="N38" s="24"/>
      <c r="O38" s="29"/>
      <c r="P38" s="29"/>
      <c r="Q38" s="29"/>
      <c r="R38" s="24"/>
      <c r="S38" s="37" t="s">
        <v>156</v>
      </c>
      <c r="T38" s="38" t="s">
        <v>104</v>
      </c>
      <c r="U38" s="36" t="s">
        <v>158</v>
      </c>
      <c r="V38" s="36">
        <v>1</v>
      </c>
      <c r="W38" s="67">
        <v>0</v>
      </c>
      <c r="X38" s="67">
        <v>1</v>
      </c>
      <c r="Y38" s="68">
        <f t="shared" si="0"/>
        <v>0</v>
      </c>
      <c r="Z38" s="148"/>
      <c r="AA38" s="69" t="s">
        <v>231</v>
      </c>
      <c r="AB38" s="36" t="s">
        <v>158</v>
      </c>
      <c r="AC38" s="83">
        <v>1</v>
      </c>
    </row>
    <row r="39" spans="1:29" ht="90" customHeight="1" x14ac:dyDescent="0.25">
      <c r="A39" s="166"/>
      <c r="B39" s="188"/>
      <c r="C39" s="176"/>
      <c r="D39" s="125" t="s">
        <v>52</v>
      </c>
      <c r="E39" s="129">
        <v>3</v>
      </c>
      <c r="F39" s="1" t="s">
        <v>55</v>
      </c>
      <c r="G39" s="28"/>
      <c r="H39" s="28"/>
      <c r="I39" s="24"/>
      <c r="J39" s="28"/>
      <c r="K39" s="28"/>
      <c r="L39" s="24"/>
      <c r="M39" s="5"/>
      <c r="N39" s="2"/>
      <c r="O39" s="5"/>
      <c r="P39" s="5"/>
      <c r="Q39" s="5"/>
      <c r="R39" s="2"/>
      <c r="S39" s="37" t="s">
        <v>156</v>
      </c>
      <c r="T39" s="38" t="s">
        <v>104</v>
      </c>
      <c r="U39" s="36" t="s">
        <v>159</v>
      </c>
      <c r="V39" s="36">
        <v>1</v>
      </c>
      <c r="W39" s="67">
        <v>0</v>
      </c>
      <c r="X39" s="67">
        <v>1</v>
      </c>
      <c r="Y39" s="68">
        <f t="shared" si="0"/>
        <v>0</v>
      </c>
      <c r="Z39" s="148"/>
      <c r="AA39" s="69" t="s">
        <v>232</v>
      </c>
      <c r="AB39" s="36" t="s">
        <v>159</v>
      </c>
      <c r="AC39" s="83">
        <v>1</v>
      </c>
    </row>
    <row r="40" spans="1:29" ht="108.75" customHeight="1" x14ac:dyDescent="0.25">
      <c r="A40" s="166"/>
      <c r="B40" s="188"/>
      <c r="C40" s="176"/>
      <c r="D40" s="125" t="s">
        <v>52</v>
      </c>
      <c r="E40" s="129">
        <v>1</v>
      </c>
      <c r="F40" s="11" t="s">
        <v>57</v>
      </c>
      <c r="G40" s="32"/>
      <c r="H40" s="25"/>
      <c r="I40" s="32"/>
      <c r="J40" s="12"/>
      <c r="K40" s="12"/>
      <c r="L40" s="12"/>
      <c r="M40" s="12"/>
      <c r="N40" s="12"/>
      <c r="O40" s="12"/>
      <c r="P40" s="12"/>
      <c r="Q40" s="12"/>
      <c r="R40" s="12"/>
      <c r="S40" s="129" t="s">
        <v>160</v>
      </c>
      <c r="T40" s="129" t="s">
        <v>104</v>
      </c>
      <c r="U40" s="39" t="s">
        <v>161</v>
      </c>
      <c r="V40" s="37">
        <v>1</v>
      </c>
      <c r="W40" s="67">
        <v>1</v>
      </c>
      <c r="X40" s="67">
        <v>1</v>
      </c>
      <c r="Y40" s="68">
        <f t="shared" si="0"/>
        <v>1</v>
      </c>
      <c r="Z40" s="148"/>
      <c r="AA40" s="69" t="s">
        <v>224</v>
      </c>
      <c r="AB40" s="39" t="s">
        <v>161</v>
      </c>
      <c r="AC40" s="87">
        <v>1</v>
      </c>
    </row>
    <row r="41" spans="1:29" ht="51" customHeight="1" x14ac:dyDescent="0.25">
      <c r="A41" s="166"/>
      <c r="B41" s="188"/>
      <c r="C41" s="176"/>
      <c r="D41" s="125" t="s">
        <v>52</v>
      </c>
      <c r="E41" s="129">
        <v>2</v>
      </c>
      <c r="F41" s="11" t="s">
        <v>58</v>
      </c>
      <c r="G41" s="12"/>
      <c r="H41" s="25"/>
      <c r="I41" s="12"/>
      <c r="J41" s="12"/>
      <c r="K41" s="12"/>
      <c r="L41" s="12"/>
      <c r="M41" s="12"/>
      <c r="N41" s="12"/>
      <c r="O41" s="12"/>
      <c r="P41" s="12"/>
      <c r="Q41" s="12"/>
      <c r="R41" s="12"/>
      <c r="S41" s="129" t="s">
        <v>162</v>
      </c>
      <c r="T41" s="129" t="s">
        <v>104</v>
      </c>
      <c r="U41" s="39" t="s">
        <v>163</v>
      </c>
      <c r="V41" s="37">
        <v>1</v>
      </c>
      <c r="W41" s="67">
        <v>1</v>
      </c>
      <c r="X41" s="67">
        <v>1</v>
      </c>
      <c r="Y41" s="68">
        <f t="shared" si="0"/>
        <v>1</v>
      </c>
      <c r="Z41" s="148"/>
      <c r="AA41" s="69" t="s">
        <v>225</v>
      </c>
      <c r="AB41" s="39" t="s">
        <v>163</v>
      </c>
      <c r="AC41" s="87">
        <v>1</v>
      </c>
    </row>
    <row r="42" spans="1:29" ht="84" x14ac:dyDescent="0.25">
      <c r="A42" s="166"/>
      <c r="B42" s="188"/>
      <c r="C42" s="176"/>
      <c r="D42" s="125" t="s">
        <v>52</v>
      </c>
      <c r="E42" s="129">
        <v>3</v>
      </c>
      <c r="F42" s="11" t="s">
        <v>59</v>
      </c>
      <c r="G42" s="3"/>
      <c r="H42" s="32"/>
      <c r="I42" s="12"/>
      <c r="J42" s="12"/>
      <c r="K42" s="12"/>
      <c r="L42" s="12"/>
      <c r="M42" s="25"/>
      <c r="N42" s="12"/>
      <c r="O42" s="12"/>
      <c r="P42" s="12"/>
      <c r="Q42" s="12"/>
      <c r="R42" s="12"/>
      <c r="S42" s="129" t="s">
        <v>164</v>
      </c>
      <c r="T42" s="129" t="s">
        <v>104</v>
      </c>
      <c r="U42" s="39" t="s">
        <v>165</v>
      </c>
      <c r="V42" s="37">
        <v>2</v>
      </c>
      <c r="W42" s="67">
        <v>1</v>
      </c>
      <c r="X42" s="67">
        <v>2</v>
      </c>
      <c r="Y42" s="68">
        <f t="shared" si="0"/>
        <v>0.5</v>
      </c>
      <c r="Z42" s="148"/>
      <c r="AA42" s="69" t="s">
        <v>234</v>
      </c>
      <c r="AB42" s="39" t="s">
        <v>165</v>
      </c>
      <c r="AC42" s="87">
        <v>2</v>
      </c>
    </row>
    <row r="43" spans="1:29" ht="60.75" thickBot="1" x14ac:dyDescent="0.3">
      <c r="A43" s="167"/>
      <c r="B43" s="189"/>
      <c r="C43" s="176"/>
      <c r="D43" s="125" t="s">
        <v>52</v>
      </c>
      <c r="E43" s="129">
        <v>4</v>
      </c>
      <c r="F43" s="7" t="s">
        <v>60</v>
      </c>
      <c r="G43" s="25"/>
      <c r="H43" s="2"/>
      <c r="I43" s="2"/>
      <c r="J43" s="2"/>
      <c r="K43" s="25"/>
      <c r="L43" s="2"/>
      <c r="M43" s="13"/>
      <c r="N43" s="13"/>
      <c r="O43" s="25"/>
      <c r="P43" s="13"/>
      <c r="Q43" s="13"/>
      <c r="R43" s="14"/>
      <c r="S43" s="37" t="s">
        <v>111</v>
      </c>
      <c r="T43" s="129" t="s">
        <v>104</v>
      </c>
      <c r="U43" s="36" t="s">
        <v>166</v>
      </c>
      <c r="V43" s="37">
        <v>3</v>
      </c>
      <c r="W43" s="67">
        <v>1</v>
      </c>
      <c r="X43" s="67">
        <v>3</v>
      </c>
      <c r="Y43" s="68">
        <f t="shared" si="0"/>
        <v>0.33333333333333331</v>
      </c>
      <c r="Z43" s="149"/>
      <c r="AA43" s="69" t="s">
        <v>233</v>
      </c>
      <c r="AB43" s="36" t="s">
        <v>166</v>
      </c>
      <c r="AC43" s="87">
        <v>3</v>
      </c>
    </row>
    <row r="44" spans="1:29" ht="126" customHeight="1" x14ac:dyDescent="0.25">
      <c r="A44" s="160" t="s">
        <v>197</v>
      </c>
      <c r="B44" s="163" t="s">
        <v>92</v>
      </c>
      <c r="C44" s="177" t="s">
        <v>61</v>
      </c>
      <c r="D44" s="125" t="s">
        <v>6</v>
      </c>
      <c r="E44" s="129">
        <v>1</v>
      </c>
      <c r="F44" s="7" t="s">
        <v>62</v>
      </c>
      <c r="G44" s="8"/>
      <c r="H44" s="31"/>
      <c r="I44" s="31"/>
      <c r="J44" s="31"/>
      <c r="K44" s="31"/>
      <c r="L44" s="31"/>
      <c r="M44" s="27"/>
      <c r="N44" s="27"/>
      <c r="O44" s="27"/>
      <c r="P44" s="27"/>
      <c r="Q44" s="27"/>
      <c r="R44" s="33"/>
      <c r="S44" s="37" t="s">
        <v>167</v>
      </c>
      <c r="T44" s="131" t="s">
        <v>101</v>
      </c>
      <c r="U44" s="37" t="s">
        <v>168</v>
      </c>
      <c r="V44" s="56">
        <v>1</v>
      </c>
      <c r="W44" s="67">
        <v>2</v>
      </c>
      <c r="X44" s="67">
        <v>12</v>
      </c>
      <c r="Y44" s="68">
        <f t="shared" si="0"/>
        <v>0.16666666666666666</v>
      </c>
      <c r="Z44" s="150">
        <f>(Y44+Y45+Y46+Y47+Y48)/5</f>
        <v>0.15333333333333332</v>
      </c>
      <c r="AA44" s="71" t="s">
        <v>235</v>
      </c>
      <c r="AB44" s="72" t="s">
        <v>168</v>
      </c>
      <c r="AC44" s="91">
        <v>1</v>
      </c>
    </row>
    <row r="45" spans="1:29" ht="91.5" customHeight="1" x14ac:dyDescent="0.25">
      <c r="A45" s="161"/>
      <c r="B45" s="164"/>
      <c r="C45" s="178"/>
      <c r="D45" s="125" t="s">
        <v>14</v>
      </c>
      <c r="E45" s="129">
        <v>1</v>
      </c>
      <c r="F45" s="7" t="s">
        <v>63</v>
      </c>
      <c r="G45" s="25"/>
      <c r="H45" s="25"/>
      <c r="I45" s="25"/>
      <c r="J45" s="25"/>
      <c r="K45" s="25"/>
      <c r="L45" s="25"/>
      <c r="M45" s="25"/>
      <c r="N45" s="25"/>
      <c r="O45" s="25"/>
      <c r="P45" s="25"/>
      <c r="Q45" s="25"/>
      <c r="R45" s="25"/>
      <c r="S45" s="132" t="s">
        <v>169</v>
      </c>
      <c r="T45" s="49" t="s">
        <v>104</v>
      </c>
      <c r="U45" s="50" t="s">
        <v>170</v>
      </c>
      <c r="V45" s="61">
        <v>1</v>
      </c>
      <c r="W45" s="67">
        <v>6</v>
      </c>
      <c r="X45" s="67">
        <v>10</v>
      </c>
      <c r="Y45" s="68">
        <f t="shared" si="0"/>
        <v>0.6</v>
      </c>
      <c r="Z45" s="151"/>
      <c r="AA45" s="70" t="s">
        <v>236</v>
      </c>
      <c r="AB45" s="50" t="s">
        <v>170</v>
      </c>
      <c r="AC45" s="95">
        <v>1</v>
      </c>
    </row>
    <row r="46" spans="1:29" ht="72" x14ac:dyDescent="0.25">
      <c r="A46" s="161"/>
      <c r="B46" s="164"/>
      <c r="C46" s="178"/>
      <c r="D46" s="176" t="s">
        <v>6</v>
      </c>
      <c r="E46" s="129"/>
      <c r="F46" s="7" t="s">
        <v>64</v>
      </c>
      <c r="G46" s="3"/>
      <c r="H46" s="3"/>
      <c r="I46" s="3"/>
      <c r="J46" s="3"/>
      <c r="K46" s="3"/>
      <c r="L46" s="3"/>
      <c r="M46" s="3"/>
      <c r="N46" s="3"/>
      <c r="O46" s="25"/>
      <c r="P46" s="3"/>
      <c r="Q46" s="3"/>
      <c r="R46" s="3"/>
      <c r="S46" s="129" t="s">
        <v>171</v>
      </c>
      <c r="T46" s="129" t="s">
        <v>114</v>
      </c>
      <c r="U46" s="129" t="s">
        <v>172</v>
      </c>
      <c r="V46" s="61">
        <v>1</v>
      </c>
      <c r="W46" s="67">
        <v>0</v>
      </c>
      <c r="X46" s="67">
        <v>1</v>
      </c>
      <c r="Y46" s="68">
        <f t="shared" si="0"/>
        <v>0</v>
      </c>
      <c r="Z46" s="151"/>
      <c r="AA46" s="70" t="s">
        <v>237</v>
      </c>
      <c r="AB46" s="129" t="s">
        <v>172</v>
      </c>
      <c r="AC46" s="95">
        <v>1</v>
      </c>
    </row>
    <row r="47" spans="1:29" ht="66.75" customHeight="1" x14ac:dyDescent="0.25">
      <c r="A47" s="161"/>
      <c r="B47" s="165"/>
      <c r="C47" s="178"/>
      <c r="D47" s="176"/>
      <c r="E47" s="129"/>
      <c r="F47" s="7" t="s">
        <v>65</v>
      </c>
      <c r="G47" s="3"/>
      <c r="H47" s="3"/>
      <c r="I47" s="3"/>
      <c r="J47" s="3"/>
      <c r="K47" s="3"/>
      <c r="L47" s="3"/>
      <c r="M47" s="3"/>
      <c r="N47" s="3"/>
      <c r="O47" s="25"/>
      <c r="P47" s="3"/>
      <c r="Q47" s="3"/>
      <c r="R47" s="3"/>
      <c r="S47" s="129" t="s">
        <v>173</v>
      </c>
      <c r="T47" s="129" t="s">
        <v>114</v>
      </c>
      <c r="U47" s="129" t="s">
        <v>174</v>
      </c>
      <c r="V47" s="62">
        <v>1</v>
      </c>
      <c r="W47" s="67">
        <v>0</v>
      </c>
      <c r="X47" s="67">
        <v>1</v>
      </c>
      <c r="Y47" s="68">
        <f t="shared" si="0"/>
        <v>0</v>
      </c>
      <c r="Z47" s="151"/>
      <c r="AA47" s="70" t="s">
        <v>238</v>
      </c>
      <c r="AB47" s="129" t="s">
        <v>174</v>
      </c>
      <c r="AC47" s="96">
        <v>1</v>
      </c>
    </row>
    <row r="48" spans="1:29" ht="87.75" customHeight="1" thickBot="1" x14ac:dyDescent="0.3">
      <c r="A48" s="162"/>
      <c r="B48" s="11" t="s">
        <v>93</v>
      </c>
      <c r="C48" s="179"/>
      <c r="D48" s="125" t="s">
        <v>6</v>
      </c>
      <c r="E48" s="129">
        <v>1</v>
      </c>
      <c r="F48" s="1" t="s">
        <v>89</v>
      </c>
      <c r="G48" s="3"/>
      <c r="H48" s="3"/>
      <c r="I48" s="25"/>
      <c r="J48" s="25"/>
      <c r="K48" s="25"/>
      <c r="L48" s="25"/>
      <c r="M48" s="27"/>
      <c r="N48" s="27"/>
      <c r="O48" s="27"/>
      <c r="P48" s="27"/>
      <c r="Q48" s="27"/>
      <c r="R48" s="33"/>
      <c r="S48" s="130" t="s">
        <v>176</v>
      </c>
      <c r="T48" s="35" t="s">
        <v>114</v>
      </c>
      <c r="U48" s="35" t="s">
        <v>175</v>
      </c>
      <c r="V48" s="130">
        <v>1</v>
      </c>
      <c r="W48" s="67">
        <v>0</v>
      </c>
      <c r="X48" s="67">
        <v>1</v>
      </c>
      <c r="Y48" s="68">
        <f t="shared" si="0"/>
        <v>0</v>
      </c>
      <c r="Z48" s="151"/>
      <c r="AA48" s="70" t="s">
        <v>239</v>
      </c>
      <c r="AB48" s="35" t="s">
        <v>175</v>
      </c>
      <c r="AC48" s="89">
        <v>1</v>
      </c>
    </row>
    <row r="49" spans="1:29" ht="87.75" customHeight="1" x14ac:dyDescent="0.25">
      <c r="A49" s="97" t="s">
        <v>196</v>
      </c>
      <c r="B49" s="163" t="s">
        <v>211</v>
      </c>
      <c r="C49" s="176" t="s">
        <v>51</v>
      </c>
      <c r="D49" s="125" t="s">
        <v>14</v>
      </c>
      <c r="E49" s="129">
        <v>1</v>
      </c>
      <c r="F49" s="7" t="s">
        <v>206</v>
      </c>
      <c r="G49" s="10"/>
      <c r="H49" s="25"/>
      <c r="I49" s="25"/>
      <c r="J49" s="25"/>
      <c r="K49" s="25"/>
      <c r="L49" s="25"/>
      <c r="M49" s="25"/>
      <c r="N49" s="25"/>
      <c r="O49" s="25"/>
      <c r="P49" s="25"/>
      <c r="Q49" s="25"/>
      <c r="R49" s="25"/>
      <c r="S49" s="129" t="s">
        <v>153</v>
      </c>
      <c r="T49" s="129" t="s">
        <v>114</v>
      </c>
      <c r="U49" s="129" t="s">
        <v>154</v>
      </c>
      <c r="V49" s="54">
        <v>1</v>
      </c>
      <c r="W49" s="67">
        <v>0</v>
      </c>
      <c r="X49" s="67">
        <v>0</v>
      </c>
      <c r="Y49" s="68" t="e">
        <f t="shared" si="0"/>
        <v>#DIV/0!</v>
      </c>
      <c r="Z49" s="152" t="e">
        <f>(Y49+Y50+Y51+Y52+Y53+Y54+Y55+Y56+Y57+Y58+Y60)/11</f>
        <v>#DIV/0!</v>
      </c>
      <c r="AA49" s="70" t="s">
        <v>257</v>
      </c>
      <c r="AB49" s="129" t="s">
        <v>154</v>
      </c>
      <c r="AC49" s="88">
        <v>1</v>
      </c>
    </row>
    <row r="50" spans="1:29" ht="87.75" customHeight="1" thickBot="1" x14ac:dyDescent="0.3">
      <c r="A50" s="98"/>
      <c r="B50" s="169"/>
      <c r="C50" s="176"/>
      <c r="D50" s="125" t="s">
        <v>45</v>
      </c>
      <c r="E50" s="129">
        <v>2</v>
      </c>
      <c r="F50" s="7" t="s">
        <v>207</v>
      </c>
      <c r="G50" s="10"/>
      <c r="H50" s="25"/>
      <c r="I50" s="25"/>
      <c r="J50" s="25"/>
      <c r="K50" s="25"/>
      <c r="L50" s="25"/>
      <c r="M50" s="25"/>
      <c r="N50" s="25"/>
      <c r="O50" s="25"/>
      <c r="P50" s="25"/>
      <c r="Q50" s="25"/>
      <c r="R50" s="25"/>
      <c r="S50" s="129" t="s">
        <v>155</v>
      </c>
      <c r="T50" s="130" t="s">
        <v>104</v>
      </c>
      <c r="U50" s="132" t="s">
        <v>208</v>
      </c>
      <c r="V50" s="54">
        <v>1</v>
      </c>
      <c r="W50" s="67">
        <v>0</v>
      </c>
      <c r="X50" s="67">
        <v>0</v>
      </c>
      <c r="Y50" s="68" t="e">
        <f t="shared" si="0"/>
        <v>#DIV/0!</v>
      </c>
      <c r="Z50" s="148"/>
      <c r="AA50" s="70" t="s">
        <v>257</v>
      </c>
      <c r="AB50" s="132" t="s">
        <v>208</v>
      </c>
      <c r="AC50" s="88">
        <v>1</v>
      </c>
    </row>
    <row r="51" spans="1:29" ht="72.75" customHeight="1" x14ac:dyDescent="0.25">
      <c r="A51" s="98"/>
      <c r="B51" s="181" t="s">
        <v>212</v>
      </c>
      <c r="C51" s="177" t="s">
        <v>77</v>
      </c>
      <c r="D51" s="16" t="s">
        <v>73</v>
      </c>
      <c r="E51" s="81">
        <v>1</v>
      </c>
      <c r="F51" s="17" t="s">
        <v>202</v>
      </c>
      <c r="G51" s="18"/>
      <c r="H51" s="18"/>
      <c r="I51" s="34"/>
      <c r="J51" s="34"/>
      <c r="K51" s="34"/>
      <c r="L51" s="34"/>
      <c r="M51" s="34"/>
      <c r="N51" s="34"/>
      <c r="O51" s="34"/>
      <c r="P51" s="34"/>
      <c r="Q51" s="34"/>
      <c r="R51" s="19"/>
      <c r="S51" s="63" t="s">
        <v>177</v>
      </c>
      <c r="T51" s="81" t="s">
        <v>104</v>
      </c>
      <c r="U51" s="41" t="s">
        <v>178</v>
      </c>
      <c r="V51" s="64">
        <v>1</v>
      </c>
      <c r="W51" s="67">
        <v>5</v>
      </c>
      <c r="X51" s="67">
        <v>5</v>
      </c>
      <c r="Y51" s="68">
        <f t="shared" si="0"/>
        <v>1</v>
      </c>
      <c r="Z51" s="148"/>
      <c r="AA51" s="74" t="s">
        <v>240</v>
      </c>
      <c r="AB51" s="41" t="s">
        <v>178</v>
      </c>
      <c r="AC51" s="99">
        <v>1</v>
      </c>
    </row>
    <row r="52" spans="1:29" ht="60" x14ac:dyDescent="0.25">
      <c r="A52" s="98"/>
      <c r="B52" s="182"/>
      <c r="C52" s="178"/>
      <c r="D52" s="126" t="s">
        <v>14</v>
      </c>
      <c r="E52" s="129">
        <v>2</v>
      </c>
      <c r="F52" s="7" t="s">
        <v>74</v>
      </c>
      <c r="G52" s="10"/>
      <c r="H52" s="10"/>
      <c r="I52" s="10"/>
      <c r="J52" s="25"/>
      <c r="K52" s="25"/>
      <c r="L52" s="25"/>
      <c r="M52" s="25"/>
      <c r="N52" s="20"/>
      <c r="O52" s="20"/>
      <c r="P52" s="20"/>
      <c r="Q52" s="20"/>
      <c r="R52" s="20"/>
      <c r="S52" s="37" t="s">
        <v>179</v>
      </c>
      <c r="T52" s="59" t="s">
        <v>104</v>
      </c>
      <c r="U52" s="129" t="s">
        <v>180</v>
      </c>
      <c r="V52" s="54">
        <v>1</v>
      </c>
      <c r="W52" s="67">
        <v>1</v>
      </c>
      <c r="X52" s="67">
        <v>1</v>
      </c>
      <c r="Y52" s="68">
        <f t="shared" si="0"/>
        <v>1</v>
      </c>
      <c r="Z52" s="148"/>
      <c r="AA52" s="73" t="s">
        <v>241</v>
      </c>
      <c r="AB52" s="129" t="s">
        <v>180</v>
      </c>
      <c r="AC52" s="88">
        <v>1</v>
      </c>
    </row>
    <row r="53" spans="1:29" ht="72.75" customHeight="1" x14ac:dyDescent="0.25">
      <c r="A53" s="98"/>
      <c r="B53" s="182"/>
      <c r="C53" s="178"/>
      <c r="D53" s="126" t="s">
        <v>14</v>
      </c>
      <c r="E53" s="129">
        <v>3</v>
      </c>
      <c r="F53" s="7" t="s">
        <v>75</v>
      </c>
      <c r="G53" s="12"/>
      <c r="H53" s="12"/>
      <c r="I53" s="12"/>
      <c r="J53" s="12"/>
      <c r="K53" s="12"/>
      <c r="L53" s="12"/>
      <c r="M53" s="12"/>
      <c r="N53" s="12"/>
      <c r="O53" s="12"/>
      <c r="P53" s="12"/>
      <c r="Q53" s="32"/>
      <c r="R53" s="12"/>
      <c r="S53" s="129" t="s">
        <v>181</v>
      </c>
      <c r="T53" s="129" t="s">
        <v>101</v>
      </c>
      <c r="U53" s="39" t="s">
        <v>182</v>
      </c>
      <c r="V53" s="9">
        <v>1</v>
      </c>
      <c r="W53" s="67">
        <v>0</v>
      </c>
      <c r="X53" s="67">
        <v>1</v>
      </c>
      <c r="Y53" s="68">
        <f t="shared" si="0"/>
        <v>0</v>
      </c>
      <c r="Z53" s="148"/>
      <c r="AA53" s="75" t="s">
        <v>242</v>
      </c>
      <c r="AB53" s="39" t="s">
        <v>182</v>
      </c>
      <c r="AC53" s="100">
        <v>1</v>
      </c>
    </row>
    <row r="54" spans="1:29" ht="68.25" customHeight="1" x14ac:dyDescent="0.25">
      <c r="A54" s="98"/>
      <c r="B54" s="174"/>
      <c r="C54" s="179"/>
      <c r="D54" s="126" t="s">
        <v>14</v>
      </c>
      <c r="E54" s="129">
        <v>4</v>
      </c>
      <c r="F54" s="7" t="s">
        <v>76</v>
      </c>
      <c r="G54" s="12"/>
      <c r="H54" s="12"/>
      <c r="I54" s="12"/>
      <c r="J54" s="12"/>
      <c r="K54" s="12"/>
      <c r="L54" s="12"/>
      <c r="M54" s="32"/>
      <c r="N54" s="12"/>
      <c r="O54" s="12"/>
      <c r="P54" s="12"/>
      <c r="Q54" s="12"/>
      <c r="R54" s="12"/>
      <c r="S54" s="129" t="s">
        <v>183</v>
      </c>
      <c r="T54" s="129" t="s">
        <v>184</v>
      </c>
      <c r="U54" s="39" t="s">
        <v>185</v>
      </c>
      <c r="V54" s="9">
        <v>1</v>
      </c>
      <c r="W54" s="67">
        <v>0</v>
      </c>
      <c r="X54" s="67">
        <v>1</v>
      </c>
      <c r="Y54" s="68">
        <f t="shared" si="0"/>
        <v>0</v>
      </c>
      <c r="Z54" s="148"/>
      <c r="AA54" s="73" t="s">
        <v>243</v>
      </c>
      <c r="AB54" s="39" t="s">
        <v>185</v>
      </c>
      <c r="AC54" s="100">
        <v>1</v>
      </c>
    </row>
    <row r="55" spans="1:29" ht="72" x14ac:dyDescent="0.25">
      <c r="A55" s="98"/>
      <c r="B55" s="79" t="s">
        <v>213</v>
      </c>
      <c r="C55" s="177" t="s">
        <v>66</v>
      </c>
      <c r="D55" s="125" t="s">
        <v>14</v>
      </c>
      <c r="E55" s="129">
        <v>1</v>
      </c>
      <c r="F55" s="1" t="s">
        <v>67</v>
      </c>
      <c r="G55" s="2"/>
      <c r="H55" s="24"/>
      <c r="I55" s="24"/>
      <c r="J55" s="24"/>
      <c r="K55" s="24"/>
      <c r="L55" s="24"/>
      <c r="M55" s="27"/>
      <c r="N55" s="27"/>
      <c r="O55" s="27"/>
      <c r="P55" s="27"/>
      <c r="Q55" s="27"/>
      <c r="R55" s="27"/>
      <c r="S55" s="129" t="s">
        <v>186</v>
      </c>
      <c r="T55" s="130" t="s">
        <v>114</v>
      </c>
      <c r="U55" s="130" t="s">
        <v>187</v>
      </c>
      <c r="V55" s="44">
        <v>1</v>
      </c>
      <c r="W55" s="67">
        <v>3</v>
      </c>
      <c r="X55" s="67">
        <v>3</v>
      </c>
      <c r="Y55" s="68">
        <f t="shared" si="0"/>
        <v>1</v>
      </c>
      <c r="Z55" s="148"/>
      <c r="AA55" s="73" t="s">
        <v>267</v>
      </c>
      <c r="AB55" s="130" t="s">
        <v>187</v>
      </c>
      <c r="AC55" s="85">
        <v>1</v>
      </c>
    </row>
    <row r="56" spans="1:29" ht="84" x14ac:dyDescent="0.25">
      <c r="A56" s="98"/>
      <c r="B56" s="80"/>
      <c r="C56" s="178"/>
      <c r="D56" s="125" t="s">
        <v>14</v>
      </c>
      <c r="E56" s="129">
        <v>2</v>
      </c>
      <c r="F56" s="1" t="s">
        <v>68</v>
      </c>
      <c r="G56" s="24"/>
      <c r="H56" s="24"/>
      <c r="I56" s="24"/>
      <c r="J56" s="24"/>
      <c r="K56" s="24"/>
      <c r="L56" s="24"/>
      <c r="M56" s="27"/>
      <c r="N56" s="27"/>
      <c r="O56" s="27"/>
      <c r="P56" s="27"/>
      <c r="Q56" s="27"/>
      <c r="R56" s="27"/>
      <c r="S56" s="129" t="s">
        <v>188</v>
      </c>
      <c r="T56" s="130" t="s">
        <v>114</v>
      </c>
      <c r="U56" s="130" t="s">
        <v>189</v>
      </c>
      <c r="V56" s="54">
        <v>1</v>
      </c>
      <c r="W56" s="67">
        <v>45</v>
      </c>
      <c r="X56" s="67">
        <v>45</v>
      </c>
      <c r="Y56" s="68">
        <f t="shared" si="0"/>
        <v>1</v>
      </c>
      <c r="Z56" s="148"/>
      <c r="AA56" s="73" t="s">
        <v>268</v>
      </c>
      <c r="AB56" s="130" t="s">
        <v>189</v>
      </c>
      <c r="AC56" s="88">
        <v>1</v>
      </c>
    </row>
    <row r="57" spans="1:29" ht="84" x14ac:dyDescent="0.25">
      <c r="A57" s="98"/>
      <c r="B57" s="80"/>
      <c r="C57" s="179"/>
      <c r="D57" s="125" t="s">
        <v>14</v>
      </c>
      <c r="E57" s="129">
        <v>3</v>
      </c>
      <c r="F57" s="1" t="s">
        <v>69</v>
      </c>
      <c r="G57" s="24"/>
      <c r="H57" s="24"/>
      <c r="I57" s="24"/>
      <c r="J57" s="24"/>
      <c r="K57" s="24"/>
      <c r="L57" s="24"/>
      <c r="M57" s="27"/>
      <c r="N57" s="27"/>
      <c r="O57" s="27"/>
      <c r="P57" s="27"/>
      <c r="Q57" s="27"/>
      <c r="R57" s="27"/>
      <c r="S57" s="129" t="s">
        <v>190</v>
      </c>
      <c r="T57" s="129" t="s">
        <v>114</v>
      </c>
      <c r="U57" s="130" t="s">
        <v>191</v>
      </c>
      <c r="V57" s="54">
        <v>1</v>
      </c>
      <c r="W57" s="67">
        <v>2</v>
      </c>
      <c r="X57" s="67">
        <v>2</v>
      </c>
      <c r="Y57" s="68">
        <f t="shared" si="0"/>
        <v>1</v>
      </c>
      <c r="Z57" s="148"/>
      <c r="AA57" s="73" t="s">
        <v>269</v>
      </c>
      <c r="AB57" s="130" t="s">
        <v>191</v>
      </c>
      <c r="AC57" s="88">
        <v>1</v>
      </c>
    </row>
    <row r="58" spans="1:29" ht="48" x14ac:dyDescent="0.25">
      <c r="A58" s="98"/>
      <c r="B58" s="80"/>
      <c r="C58" s="176" t="s">
        <v>70</v>
      </c>
      <c r="D58" s="125" t="s">
        <v>14</v>
      </c>
      <c r="E58" s="129">
        <v>1</v>
      </c>
      <c r="F58" s="1" t="s">
        <v>71</v>
      </c>
      <c r="G58" s="24"/>
      <c r="H58" s="32"/>
      <c r="I58" s="24"/>
      <c r="J58" s="24"/>
      <c r="K58" s="24"/>
      <c r="L58" s="24"/>
      <c r="M58" s="27"/>
      <c r="N58" s="27"/>
      <c r="O58" s="27"/>
      <c r="P58" s="27"/>
      <c r="Q58" s="27"/>
      <c r="R58" s="27"/>
      <c r="S58" s="129" t="s">
        <v>192</v>
      </c>
      <c r="T58" s="129" t="s">
        <v>114</v>
      </c>
      <c r="U58" s="37" t="s">
        <v>193</v>
      </c>
      <c r="V58" s="54">
        <v>1</v>
      </c>
      <c r="W58" s="67">
        <v>0</v>
      </c>
      <c r="X58" s="67">
        <v>0</v>
      </c>
      <c r="Y58" s="68" t="e">
        <f t="shared" si="0"/>
        <v>#DIV/0!</v>
      </c>
      <c r="Z58" s="148"/>
      <c r="AA58" s="73" t="s">
        <v>274</v>
      </c>
      <c r="AB58" s="37" t="s">
        <v>193</v>
      </c>
      <c r="AC58" s="88">
        <v>1</v>
      </c>
    </row>
    <row r="59" spans="1:29" ht="51.75" customHeight="1" x14ac:dyDescent="0.25">
      <c r="A59" s="98"/>
      <c r="B59" s="80"/>
      <c r="C59" s="176"/>
      <c r="D59" s="125" t="s">
        <v>14</v>
      </c>
      <c r="E59" s="129"/>
      <c r="F59" s="1" t="s">
        <v>271</v>
      </c>
      <c r="G59" s="24"/>
      <c r="H59" s="32"/>
      <c r="I59" s="24"/>
      <c r="J59" s="24"/>
      <c r="K59" s="24"/>
      <c r="L59" s="24"/>
      <c r="M59" s="27"/>
      <c r="N59" s="27"/>
      <c r="O59" s="27"/>
      <c r="P59" s="27"/>
      <c r="Q59" s="27"/>
      <c r="R59" s="27"/>
      <c r="S59" s="129" t="s">
        <v>272</v>
      </c>
      <c r="T59" s="129" t="s">
        <v>114</v>
      </c>
      <c r="U59" s="132" t="s">
        <v>273</v>
      </c>
      <c r="V59" s="54">
        <v>1</v>
      </c>
      <c r="W59" s="67">
        <v>12</v>
      </c>
      <c r="X59" s="67">
        <v>12</v>
      </c>
      <c r="Y59" s="68">
        <f t="shared" si="0"/>
        <v>1</v>
      </c>
      <c r="Z59" s="148"/>
      <c r="AA59" s="73" t="s">
        <v>275</v>
      </c>
      <c r="AB59" s="132" t="s">
        <v>273</v>
      </c>
      <c r="AC59" s="85"/>
    </row>
    <row r="60" spans="1:29" ht="60.75" thickBot="1" x14ac:dyDescent="0.3">
      <c r="A60" s="101"/>
      <c r="B60" s="102"/>
      <c r="C60" s="180"/>
      <c r="D60" s="128" t="s">
        <v>45</v>
      </c>
      <c r="E60" s="103">
        <v>2</v>
      </c>
      <c r="F60" s="21" t="s">
        <v>72</v>
      </c>
      <c r="G60" s="104"/>
      <c r="H60" s="104"/>
      <c r="I60" s="104"/>
      <c r="J60" s="104"/>
      <c r="K60" s="104"/>
      <c r="L60" s="104"/>
      <c r="M60" s="105"/>
      <c r="N60" s="105"/>
      <c r="O60" s="105"/>
      <c r="P60" s="105"/>
      <c r="Q60" s="105"/>
      <c r="R60" s="105"/>
      <c r="S60" s="103" t="s">
        <v>194</v>
      </c>
      <c r="T60" s="106" t="s">
        <v>114</v>
      </c>
      <c r="U60" s="107" t="s">
        <v>195</v>
      </c>
      <c r="V60" s="108">
        <v>1</v>
      </c>
      <c r="W60" s="109">
        <v>24</v>
      </c>
      <c r="X60" s="109">
        <v>24</v>
      </c>
      <c r="Y60" s="110">
        <f t="shared" si="0"/>
        <v>1</v>
      </c>
      <c r="Z60" s="149"/>
      <c r="AA60" s="111" t="s">
        <v>276</v>
      </c>
      <c r="AB60" s="107" t="s">
        <v>195</v>
      </c>
      <c r="AC60" s="112">
        <v>1</v>
      </c>
    </row>
  </sheetData>
  <mergeCells count="46">
    <mergeCell ref="A2:AC2"/>
    <mergeCell ref="D46:D47"/>
    <mergeCell ref="B37:B43"/>
    <mergeCell ref="C19:C22"/>
    <mergeCell ref="C7:C18"/>
    <mergeCell ref="C4:C6"/>
    <mergeCell ref="D4:D6"/>
    <mergeCell ref="E4:R4"/>
    <mergeCell ref="E5:E6"/>
    <mergeCell ref="F5:F6"/>
    <mergeCell ref="G5:R5"/>
    <mergeCell ref="D28:D30"/>
    <mergeCell ref="AB4:AB6"/>
    <mergeCell ref="AC4:AC6"/>
    <mergeCell ref="A4:A6"/>
    <mergeCell ref="A44:A48"/>
    <mergeCell ref="B44:B47"/>
    <mergeCell ref="A7:A43"/>
    <mergeCell ref="B35:B36"/>
    <mergeCell ref="B19:B23"/>
    <mergeCell ref="B24:B32"/>
    <mergeCell ref="B7:B11"/>
    <mergeCell ref="B13:B16"/>
    <mergeCell ref="B17:B18"/>
    <mergeCell ref="Z44:Z48"/>
    <mergeCell ref="Z49:Z60"/>
    <mergeCell ref="F28:F30"/>
    <mergeCell ref="B4:B6"/>
    <mergeCell ref="V4:V6"/>
    <mergeCell ref="C35:C36"/>
    <mergeCell ref="C37:C43"/>
    <mergeCell ref="C24:C32"/>
    <mergeCell ref="C55:C57"/>
    <mergeCell ref="C58:C60"/>
    <mergeCell ref="C44:C48"/>
    <mergeCell ref="C49:C50"/>
    <mergeCell ref="B49:B50"/>
    <mergeCell ref="B51:B54"/>
    <mergeCell ref="C51:C54"/>
    <mergeCell ref="S28:S30"/>
    <mergeCell ref="S4:S6"/>
    <mergeCell ref="T4:T6"/>
    <mergeCell ref="U4:U6"/>
    <mergeCell ref="W4:AA4"/>
    <mergeCell ref="W5:AA5"/>
    <mergeCell ref="Z7:Z43"/>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Seguimiento 2do. trimestre 2020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 Eduardo Salazar Oliveros</dc:creator>
  <cp:lastModifiedBy>Yakelin Manuel</cp:lastModifiedBy>
  <dcterms:created xsi:type="dcterms:W3CDTF">2020-01-13T19:41:38Z</dcterms:created>
  <dcterms:modified xsi:type="dcterms:W3CDTF">2020-08-25T15:23:10Z</dcterms:modified>
</cp:coreProperties>
</file>